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74" documentId="14_{5514DE8E-3632-4E80-AF08-245C524452B2}" xr6:coauthVersionLast="47" xr6:coauthVersionMax="47" xr10:uidLastSave="{AA672D2B-BFF4-4876-A8FF-9AC90D092F2B}"/>
  <bookViews>
    <workbookView xWindow="5390" yWindow="340" windowWidth="18080" windowHeight="19820" activeTab="1" xr2:uid="{00000000-000D-0000-FFFF-FFFF00000000}"/>
  </bookViews>
  <sheets>
    <sheet name="大会案内" sheetId="2" r:id="rId1"/>
    <sheet name="申込書" sheetId="3" r:id="rId2"/>
  </sheets>
  <definedNames>
    <definedName name="_xlnm.Print_Area" localSheetId="1">申込書!$A$1:$Y$34</definedName>
    <definedName name="_xlnm.Print_Area" localSheetId="0">大会案内!$A$1:$X$41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3" l="1"/>
  <c r="V2" i="3" l="1"/>
  <c r="X2" i="3" s="1"/>
  <c r="K13" i="2"/>
  <c r="E13" i="2"/>
  <c r="I13" i="2" s="1"/>
  <c r="A13" i="2"/>
  <c r="O13" i="2" l="1"/>
  <c r="M26" i="2"/>
  <c r="L2" i="3"/>
  <c r="N2" i="3" s="1"/>
  <c r="P2" i="3"/>
  <c r="R2" i="3" s="1"/>
  <c r="A15" i="2"/>
  <c r="A25" i="2" l="1"/>
  <c r="A21" i="2"/>
  <c r="A27" i="2"/>
  <c r="A16" i="2" l="1"/>
  <c r="A17" i="2"/>
  <c r="A18" i="2"/>
  <c r="A19" i="2"/>
  <c r="A36" i="2"/>
  <c r="A37" i="2"/>
  <c r="A38" i="2"/>
  <c r="A39" i="2"/>
  <c r="A40" i="2"/>
  <c r="A10" i="2"/>
  <c r="A11" i="2"/>
  <c r="A12" i="2"/>
  <c r="A20" i="2"/>
  <c r="A28" i="2"/>
  <c r="A29" i="2"/>
  <c r="A30" i="2"/>
  <c r="A32" i="2"/>
  <c r="A33" i="2"/>
  <c r="A34" i="2"/>
  <c r="A35" i="2"/>
  <c r="A41" i="2" l="1"/>
  <c r="A42" i="2" l="1"/>
  <c r="A43" i="2"/>
  <c r="A8" i="2" l="1"/>
  <c r="A9" i="2"/>
  <c r="I27" i="3" l="1"/>
  <c r="I26" i="3"/>
  <c r="I28" i="3" l="1"/>
  <c r="D1" i="3"/>
  <c r="A4" i="2" l="1"/>
  <c r="I10" i="2" l="1"/>
  <c r="O26" i="2" l="1"/>
  <c r="T28" i="3" l="1"/>
</calcChain>
</file>

<file path=xl/sharedStrings.xml><?xml version="1.0" encoding="utf-8"?>
<sst xmlns="http://schemas.openxmlformats.org/spreadsheetml/2006/main" count="97" uniqueCount="87">
  <si>
    <t>記</t>
  </si>
  <si>
    <t>各　位</t>
    <rPh sb="0" eb="1">
      <t>カク</t>
    </rPh>
    <rPh sb="2" eb="3">
      <t>クライ</t>
    </rPh>
    <phoneticPr fontId="1"/>
  </si>
  <si>
    <t>〒621-0013　亀岡市大井町並河2-24-3　西台卓球場</t>
    <phoneticPr fontId="1"/>
  </si>
  <si>
    <t>②出場者はゼッケンを着用のこと。</t>
    <phoneticPr fontId="1"/>
  </si>
  <si>
    <t>クラブ名</t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</si>
  <si>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</si>
  <si>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</si>
  <si>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住所</t>
    <rPh sb="0" eb="2">
      <t>ジュウショ</t>
    </rPh>
    <phoneticPr fontId="1"/>
  </si>
  <si>
    <t>電話</t>
    <phoneticPr fontId="1"/>
  </si>
  <si>
    <t>大会当日連絡可能な方の名前</t>
    <rPh sb="0" eb="2">
      <t>タイカイ</t>
    </rPh>
    <rPh sb="2" eb="4">
      <t>トウジツ</t>
    </rPh>
    <rPh sb="4" eb="6">
      <t>レンラク</t>
    </rPh>
    <rPh sb="6" eb="8">
      <t>カノウ</t>
    </rPh>
    <rPh sb="9" eb="10">
      <t>カタ</t>
    </rPh>
    <rPh sb="11" eb="13">
      <t>ナマエ</t>
    </rPh>
    <phoneticPr fontId="1"/>
  </si>
  <si>
    <t>協会員</t>
    <rPh sb="0" eb="3">
      <t>キョウカイイン</t>
    </rPh>
    <phoneticPr fontId="1"/>
  </si>
  <si>
    <t>人</t>
    <rPh sb="0" eb="1">
      <t>ヒト</t>
    </rPh>
    <phoneticPr fontId="1"/>
  </si>
  <si>
    <t>区分</t>
    <rPh sb="0" eb="2">
      <t>クブン</t>
    </rPh>
    <phoneticPr fontId="1"/>
  </si>
  <si>
    <t>小計</t>
    <rPh sb="0" eb="2">
      <t>ショウケイ</t>
    </rPh>
    <phoneticPr fontId="1"/>
  </si>
  <si>
    <t>昼食弁当</t>
    <rPh sb="0" eb="2">
      <t>チュウショク</t>
    </rPh>
    <rPh sb="2" eb="4">
      <t>ベントウ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</si>
  <si>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</si>
  <si>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</si>
  <si>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https://kametaku.work /　または　「亀岡市卓球協会」←検索</t>
    <phoneticPr fontId="1"/>
  </si>
  <si>
    <t>①試合球はニッタク製40mmプラスチック球を使用します。</t>
    <phoneticPr fontId="1"/>
  </si>
  <si>
    <t>大会名称</t>
    <phoneticPr fontId="1"/>
  </si>
  <si>
    <t>参加資格</t>
  </si>
  <si>
    <t>日　時</t>
  </si>
  <si>
    <t>会　場</t>
  </si>
  <si>
    <t>種　目</t>
  </si>
  <si>
    <t>参加費</t>
  </si>
  <si>
    <t>表　彰</t>
  </si>
  <si>
    <t>申込方法</t>
  </si>
  <si>
    <t>問合せ先</t>
  </si>
  <si>
    <t>その他</t>
  </si>
  <si>
    <t>試合形式</t>
    <rPh sb="0" eb="2">
      <t>シアイ</t>
    </rPh>
    <rPh sb="2" eb="4">
      <t>ケイシキ</t>
    </rPh>
    <phoneticPr fontId="1"/>
  </si>
  <si>
    <t>①亀岡市卓球協会ホームページからの申込み</t>
    <rPh sb="1" eb="4">
      <t>カメオカシ</t>
    </rPh>
    <rPh sb="4" eb="8">
      <t>タッキュウキョウカイ</t>
    </rPh>
    <phoneticPr fontId="1"/>
  </si>
  <si>
    <t>◆参加費</t>
    <rPh sb="1" eb="4">
      <t>サンカヒ</t>
    </rPh>
    <phoneticPr fontId="1"/>
  </si>
  <si>
    <t>費用</t>
    <rPh sb="0" eb="2">
      <t>ヒヨウ</t>
    </rPh>
    <phoneticPr fontId="1"/>
  </si>
  <si>
    <t>②西台卓球場へ申込書を持参(月曜日は休み)またはファックス、もしくはメール</t>
    <phoneticPr fontId="1"/>
  </si>
  <si>
    <t>TEL 0771-22-9050   FAX 0771-22-9077　メール nishidaihall@ma.e-broad.ne.jp</t>
    <phoneticPr fontId="1"/>
  </si>
  <si>
    <t>開会式</t>
  </si>
  <si>
    <t>個</t>
    <rPh sb="0" eb="1">
      <t>コ</t>
    </rPh>
    <phoneticPr fontId="1"/>
  </si>
  <si>
    <t>④駐車場は、体育館から北100mの第９駐車場をご利用下さい。      　</t>
    <rPh sb="11" eb="12">
      <t>キタ</t>
    </rPh>
    <phoneticPr fontId="1"/>
  </si>
  <si>
    <t>621-0013</t>
    <phoneticPr fontId="1"/>
  </si>
  <si>
    <t>①決勝トーナメントの１～３位まで賞品を授与します。3位決定戦を実施します。</t>
    <rPh sb="1" eb="3">
      <t>ケッショウ</t>
    </rPh>
    <rPh sb="16" eb="18">
      <t>ショウヒン</t>
    </rPh>
    <rPh sb="26" eb="27">
      <t>イ</t>
    </rPh>
    <rPh sb="27" eb="30">
      <t>ケッテイセン</t>
    </rPh>
    <rPh sb="31" eb="33">
      <t>ジッシ</t>
    </rPh>
    <phoneticPr fontId="1"/>
  </si>
  <si>
    <t>男女混合３ダブルス団体戦</t>
    <phoneticPr fontId="1"/>
  </si>
  <si>
    <t>チ－ム編成：３～４名（男女混合）で構成し、当日抽選により決定します。</t>
    <phoneticPr fontId="1"/>
  </si>
  <si>
    <t>予選リーグ1,2位チームは決勝トーナメントに、3,4位は3,4位トーナメントに進みます。</t>
    <rPh sb="0" eb="2">
      <t>ヨセン</t>
    </rPh>
    <phoneticPr fontId="1"/>
  </si>
  <si>
    <t>男女</t>
    <phoneticPr fontId="1"/>
  </si>
  <si>
    <t>名　　　前</t>
    <phoneticPr fontId="1"/>
  </si>
  <si>
    <t>組合せ抽選に必要ですので、「級」（ＡＢＣ）は明記してください。</t>
    <phoneticPr fontId="1"/>
  </si>
  <si>
    <r>
      <rPr>
        <b/>
        <sz val="11"/>
        <color rgb="FFFF0000"/>
        <rFont val="Yu Gothic"/>
        <family val="3"/>
        <charset val="128"/>
        <scheme val="minor"/>
      </rPr>
      <t>ランクの強い順</t>
    </r>
    <r>
      <rPr>
        <sz val="11"/>
        <rFont val="Yu Gothic"/>
        <family val="2"/>
        <scheme val="minor"/>
      </rPr>
      <t>に記入して下さい。</t>
    </r>
    <phoneticPr fontId="1"/>
  </si>
  <si>
    <t>＊</t>
    <phoneticPr fontId="1"/>
  </si>
  <si>
    <t>参加費は下記に振り込むか、西台卓球場に持参をお願いします。当日払いは受付けません。</t>
    <rPh sb="0" eb="3">
      <t>サンカヒ</t>
    </rPh>
    <rPh sb="4" eb="6">
      <t>カキ</t>
    </rPh>
    <rPh sb="7" eb="8">
      <t>フ</t>
    </rPh>
    <rPh sb="9" eb="10">
      <t>コ</t>
    </rPh>
    <rPh sb="13" eb="18">
      <t>ニシダイタッキュウジョウ</t>
    </rPh>
    <rPh sb="19" eb="21">
      <t>ジサン</t>
    </rPh>
    <rPh sb="23" eb="24">
      <t>ネガ</t>
    </rPh>
    <phoneticPr fontId="1"/>
  </si>
  <si>
    <t>【ゆうちょ銀行から振り込む場合】</t>
  </si>
  <si>
    <t>【他の銀行から振り込む場合】</t>
  </si>
  <si>
    <t>ゆうちょ銀行</t>
  </si>
  <si>
    <t>口座番号 １４４４０－４６０４９２７１</t>
  </si>
  <si>
    <t>口座番号 ４６０４９２７</t>
  </si>
  <si>
    <t>口座名義 亀岡市卓球協会</t>
  </si>
  <si>
    <t>です。</t>
    <phoneticPr fontId="1"/>
  </si>
  <si>
    <t>一人 ８００円</t>
    <rPh sb="0" eb="2">
      <t>ヒトリ</t>
    </rPh>
    <rPh sb="6" eb="7">
      <t>エン</t>
    </rPh>
    <phoneticPr fontId="1"/>
  </si>
  <si>
    <t xml:space="preserve">申込〆切日以降の棄権・キャンセルは参加費を徴収させて頂きます。
</t>
    <rPh sb="0" eb="2">
      <t>モウシコミ</t>
    </rPh>
    <rPh sb="2" eb="5">
      <t>シメキリビ</t>
    </rPh>
    <rPh sb="21" eb="23">
      <t>チョウシュウ</t>
    </rPh>
    <phoneticPr fontId="1"/>
  </si>
  <si>
    <t>級(ABC)</t>
    <phoneticPr fontId="1"/>
  </si>
  <si>
    <t>①　西台卓球場に払込み</t>
    <phoneticPr fontId="1"/>
  </si>
  <si>
    <t xml:space="preserve">②　ゆうちょ銀行振込み </t>
    <phoneticPr fontId="1"/>
  </si>
  <si>
    <t>◆参加費の扱いを下記に○で囲んでください。</t>
    <phoneticPr fontId="1"/>
  </si>
  <si>
    <t xml:space="preserve">＊申込〆切日以降の棄権・キャンセルは参加費を徴収させて頂きます。
</t>
    <rPh sb="1" eb="3">
      <t>モウシコミ</t>
    </rPh>
    <rPh sb="3" eb="6">
      <t>シメキリビ</t>
    </rPh>
    <rPh sb="22" eb="24">
      <t>チョウシュウ</t>
    </rPh>
    <phoneticPr fontId="1"/>
  </si>
  <si>
    <t xml:space="preserve">振込み名義（ </t>
    <rPh sb="0" eb="2">
      <t>フリコ</t>
    </rPh>
    <phoneticPr fontId="1"/>
  </si>
  <si>
    <t>)</t>
    <phoneticPr fontId="1"/>
  </si>
  <si>
    <r>
      <t>ゆうちょ銀行 支店名： 四四八</t>
    </r>
    <r>
      <rPr>
        <sz val="9"/>
        <rFont val="Yu Gothic"/>
        <family val="3"/>
        <charset val="128"/>
        <scheme val="minor"/>
      </rPr>
      <t>(よんよんはち)</t>
    </r>
    <phoneticPr fontId="1"/>
  </si>
  <si>
    <t>人数</t>
    <rPh sb="0" eb="2">
      <t>ニンズウ</t>
    </rPh>
    <phoneticPr fontId="1"/>
  </si>
  <si>
    <t>本大会は、当日の抽選でチームと組み合わせを決めます。試合は、３ダブルス団体戦を予定しております。</t>
    <phoneticPr fontId="1"/>
  </si>
  <si>
    <t>亀岡市卓球協会 事務局 段本 TEL 090-2283-4493　まで</t>
    <rPh sb="0" eb="3">
      <t>カメオカシ</t>
    </rPh>
    <rPh sb="3" eb="7">
      <t>タッキュウキョウカイ</t>
    </rPh>
    <rPh sb="12" eb="14">
      <t>ダンモト</t>
    </rPh>
    <phoneticPr fontId="1"/>
  </si>
  <si>
    <t>試合は、予選リーグ･トーナメントともに3ゲームマッチの３ダブルス戦です。オーダーは３試合とも違うペアとなります。また４人のチームの場合、一人の選手が出場できるのは２試合までとします。</t>
    <rPh sb="4" eb="6">
      <t>ヨセン</t>
    </rPh>
    <rPh sb="59" eb="60">
      <t>ニン</t>
    </rPh>
    <phoneticPr fontId="1"/>
  </si>
  <si>
    <t>午前9:30</t>
  </si>
  <si>
    <t>亀岡運動公園体育館・小フロア    （TEL 0771-25-0372）</t>
  </si>
  <si>
    <t>申込期間</t>
    <rPh sb="0" eb="2">
      <t>モウシコミ</t>
    </rPh>
    <rPh sb="2" eb="4">
      <t>キカン</t>
    </rPh>
    <phoneticPr fontId="1"/>
  </si>
  <si>
    <t>～</t>
    <phoneticPr fontId="1"/>
  </si>
  <si>
    <t>の間に申し込んでください。</t>
    <rPh sb="1" eb="2">
      <t>アイダ</t>
    </rPh>
    <rPh sb="3" eb="4">
      <t>モウ</t>
    </rPh>
    <rPh sb="5" eb="6">
      <t>コ</t>
    </rPh>
    <phoneticPr fontId="1"/>
  </si>
  <si>
    <t>申し込みに人数制限はありません。</t>
    <rPh sb="0" eb="1">
      <t>モウ</t>
    </rPh>
    <rPh sb="2" eb="3">
      <t>コ</t>
    </rPh>
    <rPh sb="5" eb="10">
      <t>ニンズウ</t>
    </rPh>
    <phoneticPr fontId="1"/>
  </si>
  <si>
    <t>申込期間:</t>
    <rPh sb="0" eb="4">
      <t>モウシコミキカン</t>
    </rPh>
    <phoneticPr fontId="1"/>
  </si>
  <si>
    <t>大会日:</t>
    <rPh sb="0" eb="3">
      <t>タイカイビ</t>
    </rPh>
    <phoneticPr fontId="1"/>
  </si>
  <si>
    <t>主催　亀岡市卓球協会</t>
  </si>
  <si>
    <t>③弁当(800円)ご希望の方は、数量をまとめて申し込んで下さい。（当日受付不可）　　</t>
    <rPh sb="1" eb="3">
      <t>ベントウ</t>
    </rPh>
    <rPh sb="7" eb="8">
      <t>エン</t>
    </rPh>
    <phoneticPr fontId="1"/>
  </si>
  <si>
    <t>2026年度 協会員親睦卓球大会のご案内</t>
  </si>
  <si>
    <t>2026年度 協会員親睦卓球大会</t>
  </si>
  <si>
    <t>2026年度亀岡市卓球協会に登録されている会員の方</t>
  </si>
  <si>
    <t>②3,4位トーナメントの1位と2位には賞品があります。3位決定戦は実施しません。</t>
    <rPh sb="16" eb="17">
      <t>イ</t>
    </rPh>
    <rPh sb="28" eb="29">
      <t>イ</t>
    </rPh>
    <rPh sb="29" eb="32">
      <t>ケッテイセン</t>
    </rPh>
    <rPh sb="33" eb="35">
      <t>ジッシ</t>
    </rPh>
    <phoneticPr fontId="1"/>
  </si>
  <si>
    <t>参加費の納入期限も申込〆切日</t>
    <rPh sb="0" eb="3">
      <t>サンカヒ</t>
    </rPh>
    <rPh sb="4" eb="6">
      <t>ノウニュウ</t>
    </rPh>
    <rPh sb="6" eb="8">
      <t>キゲン</t>
    </rPh>
    <rPh sb="9" eb="11">
      <t>モウシコミ</t>
    </rPh>
    <rPh sb="11" eb="14">
      <t>シメキリビ</t>
    </rPh>
    <phoneticPr fontId="1"/>
  </si>
  <si>
    <t>参加費の納入期限は</t>
    <rPh sb="0" eb="3">
      <t>サンカヒ</t>
    </rPh>
    <rPh sb="4" eb="6">
      <t>ノウニュウ</t>
    </rPh>
    <rPh sb="6" eb="8">
      <t>キゲン</t>
    </rPh>
    <phoneticPr fontId="1"/>
  </si>
  <si>
    <t>予選リーグは全マッチ実施し、トーナメントは２マッチ先取で勝敗を決定します。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</si>
</sst>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yyyy&quot;年&quot;m&quot;月&quot;d&quot;日&quot;;@"/>
    <numFmt numFmtId="177" formatCode="[$-409]h:mm\ AM/PM;@"/>
    <numFmt numFmtId="178" formatCode="m&quot;月&quot;d&quot;日&quot;;@"/>
    <numFmt numFmtId="179" formatCode="#,##0&quot;円&quot;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u/>
      <sz val="11"/>
      <name val="Yu Gothic"/>
      <family val="2"/>
      <scheme val="minor"/>
    </font>
    <font>
      <u/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u/>
      <sz val="14"/>
      <name val="Yu Gothic"/>
      <family val="2"/>
      <scheme val="minor"/>
    </font>
    <font>
      <sz val="16"/>
      <name val="Yu Gothic"/>
      <family val="2"/>
      <scheme val="minor"/>
    </font>
    <font>
      <sz val="12"/>
      <name val="Yu Gothic"/>
      <family val="2"/>
      <scheme val="minor"/>
    </font>
    <font>
      <sz val="1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游ゴシック"/>
      <family val="2"/>
      <charset val="128"/>
    </font>
    <font>
      <b/>
      <sz val="11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6" fillId="0" borderId="0" xfId="0" applyFont="1"/>
    <xf numFmtId="0" fontId="4" fillId="0" borderId="0" xfId="0" applyFont="1"/>
    <xf numFmtId="178" fontId="6" fillId="0" borderId="0" xfId="0" applyNumberFormat="1" applyFont="1" applyAlignment="1">
      <alignment wrapText="1"/>
    </xf>
    <xf numFmtId="56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76" fontId="11" fillId="0" borderId="0" xfId="0" applyNumberFormat="1" applyFont="1"/>
    <xf numFmtId="177" fontId="11" fillId="0" borderId="0" xfId="0" applyNumberFormat="1" applyFont="1"/>
    <xf numFmtId="0" fontId="6" fillId="0" borderId="0" xfId="0" applyFont="1" applyAlignment="1">
      <alignment horizontal="center" vertical="center"/>
    </xf>
    <xf numFmtId="179" fontId="6" fillId="0" borderId="3" xfId="0" applyNumberFormat="1" applyFont="1" applyBorder="1" applyAlignment="1">
      <alignment horizontal="right" vertical="center"/>
    </xf>
    <xf numFmtId="177" fontId="2" fillId="0" borderId="0" xfId="0" applyNumberFormat="1" applyFont="1"/>
    <xf numFmtId="0" fontId="6" fillId="0" borderId="4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2" fillId="0" borderId="0" xfId="0" applyFont="1"/>
    <xf numFmtId="0" fontId="13" fillId="0" borderId="0" xfId="0" applyFont="1"/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1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76" fontId="2" fillId="0" borderId="0" xfId="0" applyNumberFormat="1" applyFont="1"/>
    <xf numFmtId="176" fontId="6" fillId="0" borderId="0" xfId="0" applyNumberFormat="1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/>
    </xf>
    <xf numFmtId="178" fontId="2" fillId="0" borderId="0" xfId="0" applyNumberFormat="1" applyFont="1"/>
    <xf numFmtId="178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horizontal="left"/>
    </xf>
    <xf numFmtId="0" fontId="2" fillId="0" borderId="0" xfId="0" applyFont="1" applyAlignment="1">
      <alignment shrinkToFit="1"/>
    </xf>
    <xf numFmtId="0" fontId="3" fillId="0" borderId="0" xfId="0" applyFont="1"/>
    <xf numFmtId="0" fontId="2" fillId="0" borderId="0" xfId="0" applyFont="1" applyAlignment="1">
      <alignment vertical="top"/>
    </xf>
    <xf numFmtId="178" fontId="2" fillId="0" borderId="0" xfId="0" applyNumberFormat="1" applyFont="1" applyAlignment="1">
      <alignment shrinkToFit="1"/>
    </xf>
    <xf numFmtId="0" fontId="2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5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right"/>
    </xf>
    <xf numFmtId="5" fontId="6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right" shrinkToFit="1"/>
    </xf>
    <xf numFmtId="0" fontId="6" fillId="0" borderId="0" xfId="0" applyFont="1" applyAlignment="1">
      <alignment horizontal="right" shrinkToFit="1"/>
    </xf>
    <xf numFmtId="178" fontId="6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left" vertical="center"/>
    </xf>
    <xf numFmtId="178" fontId="6" fillId="0" borderId="6" xfId="0" applyNumberFormat="1" applyFont="1" applyBorder="1" applyAlignment="1">
      <alignment horizontal="center" shrinkToFit="1"/>
    </xf>
    <xf numFmtId="0" fontId="6" fillId="0" borderId="6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0</xdr:colOff>
      <xdr:row>4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1DFA0-00F5-4948-82D2-E1887740939A}"/>
            </a:ext>
          </a:extLst>
        </xdr:cNvPr>
        <xdr:cNvSpPr txBox="1"/>
      </xdr:nvSpPr>
      <xdr:spPr>
        <a:xfrm>
          <a:off x="2286000" y="1047750"/>
          <a:ext cx="2000250" cy="142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800"/>
            <a:t>亀岡市卓球協会員は記載不要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3CF-5E9B-452A-A0BB-3796CE194691}">
  <dimension ref="A1:AY47"/>
  <sheetViews>
    <sheetView showZeros="0" zoomScaleNormal="100" workbookViewId="0">
      <selection activeCell="Q9" sqref="Q9"/>
    </sheetView>
  </sheetViews>
  <sheetFormatPr defaultColWidth="3.83203125" defaultRowHeight="18"/>
  <cols>
    <col min="1" max="2" width="3.83203125" style="1" customWidth="1"/>
    <col min="3" max="3" width="3.83203125" style="1"/>
    <col min="4" max="4" width="3.83203125" style="1" customWidth="1"/>
    <col min="5" max="5" width="4" style="1" customWidth="1"/>
    <col min="6" max="6" width="4" style="1" bestFit="1" customWidth="1"/>
    <col min="7" max="10" width="3.83203125" style="1"/>
    <col min="11" max="11" width="3.83203125" style="1" customWidth="1"/>
    <col min="12" max="28" width="3.83203125" style="1"/>
    <col min="29" max="48" width="3.83203125" style="1" customWidth="1"/>
    <col min="49" max="16384" width="3.83203125" style="1"/>
  </cols>
  <sheetData>
    <row r="1" spans="1:37">
      <c r="A1" s="59" t="s">
        <v>1</v>
      </c>
      <c r="B1" s="60"/>
      <c r="T1" s="23"/>
      <c r="U1" s="36"/>
      <c r="V1" s="23"/>
      <c r="W1" s="23"/>
      <c r="X1" s="35" t="s">
        <v>78</v>
      </c>
    </row>
    <row r="2" spans="1:37" ht="22.5">
      <c r="F2" s="6" t="s">
        <v>80</v>
      </c>
    </row>
    <row r="4" spans="1:37" ht="18.75" customHeight="1">
      <c r="A4" s="1" t="str">
        <f>"  "&amp;E8&amp;"を、下記の要領で開催致します。"</f>
        <v xml:space="preserve">  2026年度 協会員親睦卓球大会を、下記の要領で開催致します。</v>
      </c>
    </row>
    <row r="5" spans="1:37" ht="18.75" customHeight="1">
      <c r="A5" s="22" t="s">
        <v>67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AH5" s="61"/>
      <c r="AI5" s="61"/>
      <c r="AJ5" s="61"/>
      <c r="AK5" s="61"/>
    </row>
    <row r="6" spans="1:37" ht="18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AH6" s="61"/>
      <c r="AI6" s="61"/>
      <c r="AJ6" s="61"/>
      <c r="AK6" s="61"/>
    </row>
    <row r="7" spans="1:37">
      <c r="J7" s="2" t="s">
        <v>0</v>
      </c>
      <c r="AH7" s="38"/>
      <c r="AI7" s="38"/>
      <c r="AJ7" s="38"/>
      <c r="AK7" s="38"/>
    </row>
    <row r="8" spans="1:37" ht="18.75" customHeight="1">
      <c r="A8" s="17" t="str">
        <f>IF(B8="","",COUNTA(B$8:B8)&amp;".")</f>
        <v>1.</v>
      </c>
      <c r="B8" s="1" t="s">
        <v>19</v>
      </c>
      <c r="E8" s="1" t="s">
        <v>81</v>
      </c>
      <c r="AH8" s="62"/>
      <c r="AI8" s="62"/>
      <c r="AJ8" s="62"/>
    </row>
    <row r="9" spans="1:37" ht="18.75" customHeight="1">
      <c r="A9" s="17" t="str">
        <f>IF(B9="","",COUNTA(B$8:B9)&amp;".")</f>
        <v>2.</v>
      </c>
      <c r="B9" s="1" t="s">
        <v>20</v>
      </c>
      <c r="E9" s="10" t="s">
        <v>82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37">
      <c r="A10" s="17" t="str">
        <f>IF(B10="","",COUNTA(B$8:B10)&amp;".")</f>
        <v>3.</v>
      </c>
      <c r="B10" s="1" t="s">
        <v>21</v>
      </c>
      <c r="E10" s="56">
        <v>46131</v>
      </c>
      <c r="F10" s="56"/>
      <c r="G10" s="56"/>
      <c r="H10" s="56"/>
      <c r="I10" s="21" t="str">
        <f>"("&amp;TEXT(E10,"aaa")&amp;")"</f>
        <v>(日)</v>
      </c>
      <c r="J10" s="19" t="s">
        <v>70</v>
      </c>
      <c r="K10" s="16"/>
      <c r="L10" s="19" t="s">
        <v>35</v>
      </c>
    </row>
    <row r="11" spans="1:37" ht="18.75" customHeight="1">
      <c r="A11" s="17" t="str">
        <f>IF(B11="","",COUNTA(B$8:B11)&amp;".")</f>
        <v>4.</v>
      </c>
      <c r="B11" s="1" t="s">
        <v>22</v>
      </c>
      <c r="E11" s="1" t="s">
        <v>71</v>
      </c>
    </row>
    <row r="12" spans="1:37">
      <c r="A12" s="17" t="str">
        <f>IF(B12="","",COUNTA(B$8:B12)&amp;".")</f>
        <v>5.</v>
      </c>
      <c r="B12" s="1" t="s">
        <v>23</v>
      </c>
      <c r="E12" s="1" t="s">
        <v>40</v>
      </c>
    </row>
    <row r="13" spans="1:37" s="23" customFormat="1">
      <c r="A13" s="51" t="str">
        <f>IF(B13="","",COUNTA(B$4:B13)&amp;".")</f>
        <v>6.</v>
      </c>
      <c r="B13" s="23" t="s">
        <v>72</v>
      </c>
      <c r="E13" s="56">
        <f>E10-32</f>
        <v>46099</v>
      </c>
      <c r="F13" s="56"/>
      <c r="G13" s="56"/>
      <c r="H13" s="56"/>
      <c r="I13" s="15" t="str">
        <f>"("&amp;TEXT(E13,"aaa")&amp;")"</f>
        <v>(水)</v>
      </c>
      <c r="J13" s="34" t="s">
        <v>73</v>
      </c>
      <c r="K13" s="56">
        <f>E10-18</f>
        <v>46113</v>
      </c>
      <c r="L13" s="56"/>
      <c r="M13" s="56"/>
      <c r="N13" s="56"/>
      <c r="O13" s="15" t="str">
        <f>"("&amp;TEXT(K13,"aaa")&amp;")"</f>
        <v>(水)</v>
      </c>
      <c r="P13" s="23" t="s">
        <v>74</v>
      </c>
      <c r="AD13" s="63"/>
      <c r="AE13" s="63"/>
    </row>
    <row r="14" spans="1:37" s="23" customFormat="1">
      <c r="A14" s="51"/>
      <c r="E14" s="43" t="s">
        <v>75</v>
      </c>
      <c r="F14" s="50"/>
      <c r="G14" s="50"/>
      <c r="H14" s="50"/>
      <c r="I14" s="37"/>
      <c r="J14" s="52"/>
      <c r="K14" s="50"/>
      <c r="L14" s="50"/>
      <c r="M14" s="50"/>
      <c r="N14" s="50"/>
      <c r="O14" s="37"/>
      <c r="AD14" s="53"/>
      <c r="AE14" s="53"/>
    </row>
    <row r="15" spans="1:37">
      <c r="A15" s="17" t="str">
        <f>IF(B15="","",COUNTA(B$8:B15)&amp;".")</f>
        <v>7.</v>
      </c>
      <c r="B15" s="1" t="s">
        <v>26</v>
      </c>
      <c r="E15" s="1" t="s">
        <v>30</v>
      </c>
    </row>
    <row r="16" spans="1:37">
      <c r="A16" s="17" t="str">
        <f>IF(B16="","",COUNTA(B$8:B16)&amp;".")</f>
        <v/>
      </c>
      <c r="F16" s="1" t="s">
        <v>17</v>
      </c>
    </row>
    <row r="17" spans="1:51">
      <c r="A17" s="17" t="str">
        <f>IF(B17="","",COUNTA(B$8:B17)&amp;".")</f>
        <v/>
      </c>
      <c r="E17" s="1" t="s">
        <v>33</v>
      </c>
    </row>
    <row r="18" spans="1:51">
      <c r="A18" s="17" t="str">
        <f>IF(B18="","",COUNTA(B$8:B18)&amp;".")</f>
        <v/>
      </c>
      <c r="F18" s="1" t="s">
        <v>2</v>
      </c>
    </row>
    <row r="19" spans="1:51">
      <c r="A19" s="17" t="str">
        <f>IF(B19="","",COUNTA(B$8:B35)&amp;".")</f>
        <v/>
      </c>
      <c r="F19" s="1" t="s">
        <v>34</v>
      </c>
    </row>
    <row r="20" spans="1:51">
      <c r="A20" s="17" t="str">
        <f>IF(B20="","",COUNTA(B$8:B20)&amp;".")</f>
        <v>8.</v>
      </c>
      <c r="B20" s="1" t="s">
        <v>24</v>
      </c>
      <c r="E20" s="23" t="s">
        <v>56</v>
      </c>
    </row>
    <row r="21" spans="1:51">
      <c r="A21" s="17" t="str">
        <f>IF(B21="","",COUNTA(B$5:B21)&amp;".")</f>
        <v/>
      </c>
      <c r="E21" s="23" t="s">
        <v>48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W21" s="32"/>
      <c r="X21" s="35"/>
    </row>
    <row r="22" spans="1:51" ht="18.75" customHeight="1">
      <c r="A22" s="10"/>
      <c r="B22" s="10"/>
      <c r="C22" s="10"/>
      <c r="D22" s="10"/>
      <c r="E22" s="23" t="s">
        <v>49</v>
      </c>
      <c r="F22" s="23"/>
      <c r="G22" s="23"/>
      <c r="H22" s="23"/>
      <c r="I22" s="23"/>
      <c r="J22" s="23"/>
      <c r="K22" s="23"/>
      <c r="L22" s="23"/>
      <c r="M22" s="23"/>
      <c r="N22" s="23"/>
      <c r="O22" s="23" t="s">
        <v>50</v>
      </c>
      <c r="P22" s="23"/>
      <c r="Q22" s="23"/>
      <c r="R22" s="23"/>
      <c r="S22" s="23"/>
      <c r="W22" s="10"/>
      <c r="X22" s="10"/>
      <c r="AL22" s="10"/>
      <c r="AM22" s="10"/>
      <c r="AN22" s="10"/>
      <c r="AO22" s="10"/>
      <c r="AP22" s="10"/>
      <c r="AQ22" s="10"/>
      <c r="AR22" s="10"/>
      <c r="AU22" s="10"/>
    </row>
    <row r="23" spans="1:51">
      <c r="E23" s="23" t="s">
        <v>51</v>
      </c>
      <c r="F23" s="32"/>
      <c r="G23" s="32"/>
      <c r="H23" s="32"/>
      <c r="I23" s="32"/>
      <c r="J23" s="32"/>
      <c r="K23" s="32"/>
      <c r="L23" s="32"/>
      <c r="M23" s="32"/>
      <c r="N23" s="32"/>
      <c r="O23" s="23" t="s">
        <v>65</v>
      </c>
      <c r="P23" s="32"/>
      <c r="Q23" s="32"/>
      <c r="R23" s="23"/>
      <c r="T23" s="23"/>
      <c r="U23" s="23"/>
      <c r="V23" s="10"/>
      <c r="AP23" s="10"/>
      <c r="AQ23" s="37"/>
      <c r="AR23" s="37"/>
      <c r="AU23" s="10"/>
      <c r="AV23" s="10"/>
      <c r="AW23" s="10"/>
    </row>
    <row r="24" spans="1:51" ht="18" customHeight="1">
      <c r="A24" s="10"/>
      <c r="B24" s="10"/>
      <c r="C24" s="10"/>
      <c r="D24" s="10"/>
      <c r="E24" s="23" t="s">
        <v>52</v>
      </c>
      <c r="F24" s="23"/>
      <c r="G24" s="23"/>
      <c r="H24" s="23"/>
      <c r="I24" s="23"/>
      <c r="J24" s="23"/>
      <c r="K24" s="23"/>
      <c r="L24" s="23"/>
      <c r="M24" s="23"/>
      <c r="N24" s="23"/>
      <c r="O24" s="23" t="s">
        <v>53</v>
      </c>
      <c r="W24" s="10"/>
      <c r="X24" s="10"/>
      <c r="AD24" s="10"/>
      <c r="AE24" s="10"/>
      <c r="AF24" s="10"/>
      <c r="AG24" s="10"/>
      <c r="AH24" s="10"/>
      <c r="AI24" s="10"/>
      <c r="AJ24" s="10"/>
      <c r="AK24" s="10"/>
      <c r="AV24" s="10"/>
      <c r="AW24" s="10"/>
      <c r="AX24" s="10"/>
      <c r="AY24" s="10"/>
    </row>
    <row r="25" spans="1:51" ht="18" customHeight="1">
      <c r="A25" s="17" t="str">
        <f>IF(B25="","",COUNTA(B$5:B25)&amp;".")</f>
        <v/>
      </c>
      <c r="C25" s="3"/>
      <c r="D25" s="3"/>
      <c r="E25" s="23" t="s">
        <v>54</v>
      </c>
      <c r="F25" s="32"/>
      <c r="G25" s="32"/>
      <c r="H25" s="32"/>
      <c r="I25" s="32"/>
      <c r="J25" s="32"/>
      <c r="K25" s="32"/>
      <c r="L25" s="32"/>
      <c r="M25" s="32"/>
      <c r="N25" s="32"/>
      <c r="O25" s="23" t="s">
        <v>54</v>
      </c>
      <c r="P25" s="32"/>
      <c r="Q25" s="32"/>
      <c r="R25" s="32"/>
      <c r="S25" s="32"/>
      <c r="T25" s="10"/>
      <c r="U25" s="10"/>
      <c r="V25" s="10"/>
      <c r="W25" s="42"/>
      <c r="X25" s="42"/>
      <c r="AX25" s="10"/>
      <c r="AY25" s="10"/>
    </row>
    <row r="26" spans="1:51" ht="18" customHeight="1">
      <c r="A26" s="17"/>
      <c r="B26" s="23"/>
      <c r="C26" s="23"/>
      <c r="D26" s="23"/>
      <c r="E26" s="35" t="s">
        <v>47</v>
      </c>
      <c r="F26" s="43" t="s">
        <v>84</v>
      </c>
      <c r="G26" s="39"/>
      <c r="H26" s="39"/>
      <c r="I26" s="39"/>
      <c r="J26" s="15"/>
      <c r="K26" s="34"/>
      <c r="L26" s="36"/>
      <c r="M26" s="58">
        <f>K13</f>
        <v>46113</v>
      </c>
      <c r="N26" s="58"/>
      <c r="O26" s="37" t="str">
        <f>"("&amp;TEXT(M26,"aaa")&amp;")"</f>
        <v>(水)</v>
      </c>
      <c r="P26" s="41" t="s">
        <v>55</v>
      </c>
      <c r="Q26" s="41"/>
      <c r="R26" s="23"/>
      <c r="S26" s="23"/>
      <c r="T26" s="23"/>
      <c r="U26" s="23"/>
      <c r="V26" s="23"/>
      <c r="W26" s="23"/>
      <c r="Y26" s="10"/>
      <c r="Z26" s="10"/>
      <c r="AA26" s="10"/>
    </row>
    <row r="27" spans="1:51" ht="18" customHeight="1">
      <c r="A27" s="17" t="str">
        <f>IF(B27="","",COUNTA(B$5:B27)&amp;".")</f>
        <v/>
      </c>
      <c r="E27" s="5" t="s">
        <v>47</v>
      </c>
      <c r="F27" s="41" t="s">
        <v>57</v>
      </c>
      <c r="H27" s="42"/>
      <c r="J27" s="42"/>
      <c r="K27" s="42"/>
      <c r="L27" s="42"/>
      <c r="M27" s="42"/>
      <c r="N27" s="42"/>
      <c r="O27" s="42"/>
      <c r="P27" s="42"/>
      <c r="Q27" s="42"/>
      <c r="R27" s="42"/>
      <c r="T27" s="42"/>
      <c r="U27" s="42"/>
      <c r="Y27" s="10"/>
      <c r="Z27" s="10"/>
      <c r="AA27" s="10"/>
    </row>
    <row r="28" spans="1:51">
      <c r="A28" s="17" t="str">
        <f>IF(B28="","",COUNTA(B$8:B28)&amp;".")</f>
        <v>9.</v>
      </c>
      <c r="B28" s="1" t="s">
        <v>29</v>
      </c>
      <c r="E28" s="1" t="s">
        <v>41</v>
      </c>
      <c r="AJ28" s="57"/>
      <c r="AK28" s="57"/>
    </row>
    <row r="29" spans="1:51" ht="18.75" customHeight="1">
      <c r="A29" s="17" t="str">
        <f>IF(B29="","",COUNTA(B$8:B29)&amp;".")</f>
        <v/>
      </c>
      <c r="E29" s="55" t="s">
        <v>69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51" ht="18.75" customHeight="1">
      <c r="A30" s="17" t="str">
        <f>IF(B30="","",COUNTA(B$8:B30)&amp;".")</f>
        <v/>
      </c>
      <c r="C30" s="13"/>
      <c r="D30" s="13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51" ht="18.75" customHeight="1">
      <c r="A31" s="49"/>
      <c r="C31" s="13"/>
      <c r="D31" s="13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51">
      <c r="A32" s="17" t="str">
        <f>IF(B32="","",COUNTA(B$8:B32)&amp;".")</f>
        <v/>
      </c>
      <c r="C32" s="13"/>
      <c r="D32" s="13"/>
      <c r="E32" s="1" t="s">
        <v>42</v>
      </c>
      <c r="AC32" s="30"/>
    </row>
    <row r="33" spans="1:49">
      <c r="A33" s="17" t="str">
        <f>IF(B33="","",COUNTA(B$8:B33)&amp;".")</f>
        <v/>
      </c>
      <c r="E33" s="1" t="s">
        <v>86</v>
      </c>
      <c r="G33" s="13"/>
      <c r="J33" s="13"/>
      <c r="K33" s="13"/>
      <c r="L33" s="13"/>
      <c r="M33" s="13"/>
      <c r="AC33" s="31"/>
    </row>
    <row r="34" spans="1:49">
      <c r="A34" s="17" t="str">
        <f>IF(B34="","",COUNTA(B$8:B34)&amp;".")</f>
        <v>10.</v>
      </c>
      <c r="B34" s="1" t="s">
        <v>25</v>
      </c>
      <c r="E34" s="10" t="s">
        <v>39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AC34" s="31"/>
    </row>
    <row r="35" spans="1:49">
      <c r="A35" s="17" t="str">
        <f>IF(B35="","",COUNTA(B$8:B35)&amp;".")</f>
        <v/>
      </c>
      <c r="E35" s="10" t="s">
        <v>83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AC35" s="30"/>
    </row>
    <row r="36" spans="1:49">
      <c r="A36" s="17" t="str">
        <f>IF(B36="","",COUNTA(B$8:B36)&amp;".")</f>
        <v>11.</v>
      </c>
      <c r="B36" s="1" t="s">
        <v>28</v>
      </c>
      <c r="E36" s="1" t="s">
        <v>18</v>
      </c>
    </row>
    <row r="37" spans="1:49">
      <c r="A37" s="17" t="str">
        <f>IF(B37="","",COUNTA(B$8:B37)&amp;".")</f>
        <v/>
      </c>
      <c r="E37" s="1" t="s">
        <v>3</v>
      </c>
    </row>
    <row r="38" spans="1:49">
      <c r="A38" s="17" t="str">
        <f>IF(B38="","",COUNTA(B$8:B38)&amp;".")</f>
        <v/>
      </c>
      <c r="E38" s="1" t="s">
        <v>79</v>
      </c>
    </row>
    <row r="39" spans="1:49">
      <c r="A39" s="17" t="str">
        <f>IF(B39="","",COUNTA(B$8:B39)&amp;".")</f>
        <v/>
      </c>
      <c r="E39" s="22" t="s">
        <v>37</v>
      </c>
      <c r="AH39" s="24"/>
      <c r="AV39" s="23"/>
      <c r="AW39" s="23"/>
    </row>
    <row r="40" spans="1:49" s="23" customFormat="1">
      <c r="A40" s="17" t="str">
        <f>IF(B40="","",COUNTA(B$8:B40)&amp;".")</f>
        <v>12.</v>
      </c>
      <c r="B40" s="1" t="s">
        <v>27</v>
      </c>
      <c r="E40" s="1" t="s">
        <v>68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>
      <c r="A41" s="17" t="str">
        <f>IF(B41="","",COUNTA(B$8:B41)&amp;".")</f>
        <v/>
      </c>
      <c r="AK41" s="4"/>
    </row>
    <row r="42" spans="1:49">
      <c r="A42" s="17" t="str">
        <f>IF(B42="","",COUNTA(B$8:B42)&amp;".")</f>
        <v/>
      </c>
    </row>
    <row r="43" spans="1:49">
      <c r="A43" s="17" t="str">
        <f>IF(B43="","",COUNTA(B$8:B43)&amp;".")</f>
        <v/>
      </c>
    </row>
    <row r="46" spans="1:49" ht="18" customHeight="1"/>
    <row r="47" spans="1:49" ht="18" customHeight="1"/>
  </sheetData>
  <mergeCells count="11">
    <mergeCell ref="E29:X31"/>
    <mergeCell ref="E13:H13"/>
    <mergeCell ref="AJ28:AK28"/>
    <mergeCell ref="M26:N26"/>
    <mergeCell ref="A1:B1"/>
    <mergeCell ref="AH5:AK5"/>
    <mergeCell ref="AH6:AK6"/>
    <mergeCell ref="AH8:AJ8"/>
    <mergeCell ref="E10:H10"/>
    <mergeCell ref="K13:N13"/>
    <mergeCell ref="AD13:AE13"/>
  </mergeCells>
  <phoneticPr fontId="1"/>
  <pageMargins left="0.51181102362204722" right="0.11811023622047245" top="0.35433070866141736" bottom="0.11811023622047245" header="0.31496062992125984" footer="0.11811023622047245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D2E0-5664-4775-8D0F-36C77A889521}">
  <dimension ref="A1:Y34"/>
  <sheetViews>
    <sheetView showZeros="0" tabSelected="1" zoomScaleNormal="100" workbookViewId="0">
      <selection activeCell="AF13" sqref="AF13"/>
    </sheetView>
  </sheetViews>
  <sheetFormatPr defaultRowHeight="18"/>
  <cols>
    <col min="1" max="31" width="3.75" customWidth="1"/>
  </cols>
  <sheetData>
    <row r="1" spans="1:25" s="1" customFormat="1" ht="27" customHeight="1">
      <c r="D1" s="6" t="str">
        <f>大会案内!E8&amp;"参加申込書"</f>
        <v>2026年度 協会員親睦卓球大会参加申込書</v>
      </c>
      <c r="G1" s="7"/>
      <c r="H1" s="7"/>
      <c r="I1" s="7"/>
      <c r="J1" s="7"/>
      <c r="K1" s="7"/>
      <c r="L1" s="7"/>
    </row>
    <row r="2" spans="1:25" s="1" customFormat="1">
      <c r="B2" s="5"/>
      <c r="C2" s="8"/>
      <c r="D2" s="8"/>
      <c r="E2" s="8"/>
      <c r="F2" s="8"/>
      <c r="G2" s="8"/>
      <c r="I2" s="85" t="s">
        <v>76</v>
      </c>
      <c r="J2" s="85"/>
      <c r="K2" s="86"/>
      <c r="L2" s="87">
        <f>大会案内!E13</f>
        <v>46099</v>
      </c>
      <c r="M2" s="87"/>
      <c r="N2" s="1" t="str">
        <f>"("&amp;TEXT(L2,"aaa")&amp;")"</f>
        <v>(水)</v>
      </c>
      <c r="O2" s="8" t="s">
        <v>73</v>
      </c>
      <c r="P2" s="89">
        <f>大会案内!K13</f>
        <v>46113</v>
      </c>
      <c r="Q2" s="89"/>
      <c r="R2" s="1" t="str">
        <f>"("&amp;TEXT(P2,"aaa")&amp;")"</f>
        <v>(水)</v>
      </c>
      <c r="T2" s="90" t="s">
        <v>77</v>
      </c>
      <c r="U2" s="90"/>
      <c r="V2" s="89">
        <f>大会案内!E10</f>
        <v>46131</v>
      </c>
      <c r="W2" s="89"/>
      <c r="X2" s="9" t="str">
        <f>"("&amp;TEXT(V2,"aaa")&amp;")"</f>
        <v>(日)</v>
      </c>
    </row>
    <row r="3" spans="1:25" s="10" customFormat="1" ht="33.75" customHeight="1">
      <c r="A3" s="64" t="s">
        <v>4</v>
      </c>
      <c r="B3" s="64"/>
      <c r="C3" s="65"/>
      <c r="D3" s="66"/>
      <c r="E3" s="66"/>
      <c r="F3" s="66"/>
      <c r="G3" s="66"/>
      <c r="H3" s="66"/>
      <c r="I3" s="66"/>
      <c r="J3" s="67"/>
      <c r="K3" s="25"/>
      <c r="M3" s="26" t="s">
        <v>5</v>
      </c>
      <c r="N3" s="65"/>
      <c r="O3" s="66"/>
      <c r="P3" s="66"/>
      <c r="Q3" s="66"/>
      <c r="R3" s="67"/>
      <c r="S3" s="11" t="s">
        <v>8</v>
      </c>
      <c r="T3" s="65"/>
      <c r="U3" s="66"/>
      <c r="V3" s="66"/>
      <c r="W3" s="66"/>
      <c r="X3" s="67"/>
    </row>
    <row r="4" spans="1:25" s="1" customFormat="1" ht="3" customHeight="1">
      <c r="B4" s="5"/>
      <c r="C4" s="8" t="s">
        <v>38</v>
      </c>
      <c r="D4" s="8"/>
      <c r="E4" s="8"/>
      <c r="F4" s="8"/>
      <c r="G4" s="8"/>
      <c r="H4" s="8"/>
      <c r="I4" s="8"/>
      <c r="J4" s="8"/>
      <c r="M4" s="5"/>
      <c r="N4" s="8"/>
      <c r="O4" s="8"/>
      <c r="P4" s="8"/>
      <c r="Q4" s="8"/>
      <c r="R4" s="5"/>
      <c r="S4" s="9"/>
      <c r="T4" s="9"/>
      <c r="U4" s="9"/>
      <c r="V4" s="9"/>
      <c r="W4" s="9"/>
    </row>
    <row r="5" spans="1:25" s="10" customFormat="1" ht="33.75" customHeight="1">
      <c r="A5" s="64" t="s">
        <v>6</v>
      </c>
      <c r="B5" s="75"/>
      <c r="C5" s="72"/>
      <c r="D5" s="73"/>
      <c r="E5" s="73"/>
      <c r="F5" s="74"/>
      <c r="G5" s="71" t="s">
        <v>7</v>
      </c>
      <c r="H5" s="71"/>
      <c r="I5" s="72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</row>
    <row r="6" spans="1:25" s="1" customFormat="1" ht="3" customHeight="1"/>
    <row r="7" spans="1:25" s="10" customFormat="1" ht="33.75" customHeight="1">
      <c r="M7" s="11" t="s">
        <v>9</v>
      </c>
      <c r="N7" s="65"/>
      <c r="O7" s="66"/>
      <c r="P7" s="66"/>
      <c r="Q7" s="66"/>
      <c r="R7" s="67"/>
      <c r="S7" s="11" t="s">
        <v>8</v>
      </c>
      <c r="T7" s="65"/>
      <c r="U7" s="66"/>
      <c r="V7" s="66"/>
      <c r="W7" s="66"/>
      <c r="X7" s="67"/>
    </row>
    <row r="8" spans="1:25" s="1" customFormat="1" ht="2.25" customHeight="1"/>
    <row r="9" spans="1:25" s="1" customFormat="1" ht="21.75" customHeight="1">
      <c r="A9" s="32"/>
      <c r="B9" s="32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2"/>
      <c r="X9" s="32"/>
      <c r="Y9" s="32"/>
    </row>
    <row r="10" spans="1:25" s="1" customFormat="1" ht="21.75" customHeight="1">
      <c r="A10" s="32"/>
      <c r="B10" s="32"/>
      <c r="C10" s="29"/>
      <c r="D10" s="33" t="s">
        <v>45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2"/>
      <c r="X10" s="32"/>
      <c r="Y10" s="32"/>
    </row>
    <row r="11" spans="1:25" s="1" customFormat="1">
      <c r="C11" s="27"/>
      <c r="D11" s="23" t="s">
        <v>46</v>
      </c>
      <c r="F11" s="23"/>
    </row>
    <row r="12" spans="1:25" s="32" customFormat="1" ht="23.25" customHeight="1">
      <c r="C12" s="40"/>
      <c r="D12" s="70" t="s">
        <v>44</v>
      </c>
      <c r="E12" s="70"/>
      <c r="F12" s="70"/>
      <c r="G12" s="70"/>
      <c r="H12" s="70"/>
      <c r="I12" s="70"/>
      <c r="J12" s="40" t="s">
        <v>43</v>
      </c>
      <c r="K12" s="68" t="s">
        <v>58</v>
      </c>
      <c r="L12" s="69"/>
      <c r="M12" s="40"/>
      <c r="N12" s="70" t="s">
        <v>44</v>
      </c>
      <c r="O12" s="70"/>
      <c r="P12" s="70"/>
      <c r="Q12" s="70"/>
      <c r="R12" s="70"/>
      <c r="S12" s="70"/>
      <c r="T12" s="40" t="s">
        <v>43</v>
      </c>
      <c r="U12" s="68" t="s">
        <v>58</v>
      </c>
      <c r="V12" s="69"/>
    </row>
    <row r="13" spans="1:25" s="32" customFormat="1" ht="33.75" customHeight="1">
      <c r="C13" s="40">
        <v>1</v>
      </c>
      <c r="D13" s="70"/>
      <c r="E13" s="70"/>
      <c r="F13" s="70"/>
      <c r="G13" s="70"/>
      <c r="H13" s="70"/>
      <c r="I13" s="70"/>
      <c r="J13" s="40"/>
      <c r="K13" s="70"/>
      <c r="L13" s="70"/>
      <c r="M13" s="40">
        <v>11</v>
      </c>
      <c r="N13" s="70"/>
      <c r="O13" s="70"/>
      <c r="P13" s="70"/>
      <c r="Q13" s="70"/>
      <c r="R13" s="70"/>
      <c r="S13" s="70"/>
      <c r="T13" s="40"/>
      <c r="U13" s="70"/>
      <c r="V13" s="70"/>
    </row>
    <row r="14" spans="1:25" s="32" customFormat="1" ht="33.75" customHeight="1">
      <c r="C14" s="40">
        <v>2</v>
      </c>
      <c r="D14" s="70"/>
      <c r="E14" s="70"/>
      <c r="F14" s="70"/>
      <c r="G14" s="70"/>
      <c r="H14" s="70"/>
      <c r="I14" s="70"/>
      <c r="J14" s="40"/>
      <c r="K14" s="70"/>
      <c r="L14" s="70"/>
      <c r="M14" s="40">
        <v>12</v>
      </c>
      <c r="N14" s="70"/>
      <c r="O14" s="70"/>
      <c r="P14" s="70"/>
      <c r="Q14" s="70"/>
      <c r="R14" s="70"/>
      <c r="S14" s="70"/>
      <c r="T14" s="40"/>
      <c r="U14" s="70"/>
      <c r="V14" s="70"/>
    </row>
    <row r="15" spans="1:25" s="32" customFormat="1" ht="33.75" customHeight="1">
      <c r="C15" s="40">
        <v>3</v>
      </c>
      <c r="D15" s="70"/>
      <c r="E15" s="70"/>
      <c r="F15" s="70"/>
      <c r="G15" s="70"/>
      <c r="H15" s="70"/>
      <c r="I15" s="70"/>
      <c r="J15" s="40"/>
      <c r="K15" s="70"/>
      <c r="L15" s="70"/>
      <c r="M15" s="40">
        <v>13</v>
      </c>
      <c r="N15" s="70"/>
      <c r="O15" s="70"/>
      <c r="P15" s="70"/>
      <c r="Q15" s="70"/>
      <c r="R15" s="70"/>
      <c r="S15" s="70"/>
      <c r="T15" s="40"/>
      <c r="U15" s="70"/>
      <c r="V15" s="70"/>
    </row>
    <row r="16" spans="1:25" s="32" customFormat="1" ht="33.75" customHeight="1">
      <c r="C16" s="40">
        <v>4</v>
      </c>
      <c r="D16" s="70"/>
      <c r="E16" s="70"/>
      <c r="F16" s="70"/>
      <c r="G16" s="70"/>
      <c r="H16" s="70"/>
      <c r="I16" s="70"/>
      <c r="J16" s="40"/>
      <c r="K16" s="70"/>
      <c r="L16" s="70"/>
      <c r="M16" s="40">
        <v>14</v>
      </c>
      <c r="N16" s="70"/>
      <c r="O16" s="70"/>
      <c r="P16" s="70"/>
      <c r="Q16" s="70"/>
      <c r="R16" s="70"/>
      <c r="S16" s="70"/>
      <c r="T16" s="40"/>
      <c r="U16" s="70"/>
      <c r="V16" s="70"/>
    </row>
    <row r="17" spans="1:25" s="32" customFormat="1" ht="33.75" customHeight="1">
      <c r="C17" s="40">
        <v>5</v>
      </c>
      <c r="D17" s="70"/>
      <c r="E17" s="70"/>
      <c r="F17" s="70"/>
      <c r="G17" s="70"/>
      <c r="H17" s="70"/>
      <c r="I17" s="70"/>
      <c r="J17" s="40"/>
      <c r="K17" s="70"/>
      <c r="L17" s="70"/>
      <c r="M17" s="40">
        <v>15</v>
      </c>
      <c r="N17" s="70"/>
      <c r="O17" s="70"/>
      <c r="P17" s="70"/>
      <c r="Q17" s="70"/>
      <c r="R17" s="70"/>
      <c r="S17" s="70"/>
      <c r="T17" s="40"/>
      <c r="U17" s="70"/>
      <c r="V17" s="70"/>
    </row>
    <row r="18" spans="1:25" s="32" customFormat="1" ht="33.75" customHeight="1">
      <c r="C18" s="40">
        <v>6</v>
      </c>
      <c r="D18" s="70"/>
      <c r="E18" s="70"/>
      <c r="F18" s="70"/>
      <c r="G18" s="70"/>
      <c r="H18" s="70"/>
      <c r="I18" s="70"/>
      <c r="J18" s="40"/>
      <c r="K18" s="70"/>
      <c r="L18" s="70"/>
      <c r="M18" s="40">
        <v>16</v>
      </c>
      <c r="N18" s="70"/>
      <c r="O18" s="70"/>
      <c r="P18" s="70"/>
      <c r="Q18" s="70"/>
      <c r="R18" s="70"/>
      <c r="S18" s="70"/>
      <c r="T18" s="40"/>
      <c r="U18" s="70"/>
      <c r="V18" s="70"/>
    </row>
    <row r="19" spans="1:25" s="32" customFormat="1" ht="33.75" customHeight="1">
      <c r="C19" s="40">
        <v>7</v>
      </c>
      <c r="D19" s="70"/>
      <c r="E19" s="70"/>
      <c r="F19" s="70"/>
      <c r="G19" s="70"/>
      <c r="H19" s="70"/>
      <c r="I19" s="70"/>
      <c r="J19" s="40"/>
      <c r="K19" s="70"/>
      <c r="L19" s="70"/>
      <c r="M19" s="40">
        <v>17</v>
      </c>
      <c r="N19" s="70"/>
      <c r="O19" s="70"/>
      <c r="P19" s="70"/>
      <c r="Q19" s="70"/>
      <c r="R19" s="70"/>
      <c r="S19" s="70"/>
      <c r="T19" s="40"/>
      <c r="U19" s="70"/>
      <c r="V19" s="70"/>
    </row>
    <row r="20" spans="1:25" s="32" customFormat="1" ht="33.75" customHeight="1">
      <c r="C20" s="40">
        <v>8</v>
      </c>
      <c r="D20" s="70"/>
      <c r="E20" s="70"/>
      <c r="F20" s="70"/>
      <c r="G20" s="70"/>
      <c r="H20" s="70"/>
      <c r="I20" s="70"/>
      <c r="J20" s="40"/>
      <c r="K20" s="70"/>
      <c r="L20" s="70"/>
      <c r="M20" s="40">
        <v>18</v>
      </c>
      <c r="N20" s="70"/>
      <c r="O20" s="70"/>
      <c r="P20" s="70"/>
      <c r="Q20" s="70"/>
      <c r="R20" s="70"/>
      <c r="S20" s="70"/>
      <c r="T20" s="40"/>
      <c r="U20" s="70"/>
      <c r="V20" s="70"/>
    </row>
    <row r="21" spans="1:25" s="32" customFormat="1" ht="33.75" customHeight="1">
      <c r="C21" s="40">
        <v>9</v>
      </c>
      <c r="D21" s="70"/>
      <c r="E21" s="70"/>
      <c r="F21" s="70"/>
      <c r="G21" s="70"/>
      <c r="H21" s="70"/>
      <c r="I21" s="70"/>
      <c r="J21" s="40"/>
      <c r="K21" s="70"/>
      <c r="L21" s="70"/>
      <c r="M21" s="40">
        <v>19</v>
      </c>
      <c r="N21" s="70"/>
      <c r="O21" s="70"/>
      <c r="P21" s="70"/>
      <c r="Q21" s="70"/>
      <c r="R21" s="70"/>
      <c r="S21" s="70"/>
      <c r="T21" s="40"/>
      <c r="U21" s="70"/>
      <c r="V21" s="70"/>
    </row>
    <row r="22" spans="1:25" s="32" customFormat="1" ht="33.75" customHeight="1">
      <c r="C22" s="40">
        <v>10</v>
      </c>
      <c r="D22" s="70"/>
      <c r="E22" s="70"/>
      <c r="F22" s="70"/>
      <c r="G22" s="70"/>
      <c r="H22" s="70"/>
      <c r="I22" s="70"/>
      <c r="J22" s="40"/>
      <c r="K22" s="70"/>
      <c r="L22" s="70"/>
      <c r="M22" s="40">
        <v>20</v>
      </c>
      <c r="N22" s="70"/>
      <c r="O22" s="70"/>
      <c r="P22" s="70"/>
      <c r="Q22" s="70"/>
      <c r="R22" s="70"/>
      <c r="S22" s="70"/>
      <c r="T22" s="40"/>
      <c r="U22" s="70"/>
      <c r="V22" s="70"/>
    </row>
    <row r="23" spans="1:25" s="1" customFormat="1" ht="21.75" customHeight="1">
      <c r="A23" s="32"/>
      <c r="B23" s="3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2"/>
      <c r="X23" s="32"/>
      <c r="Y23" s="32"/>
    </row>
    <row r="24" spans="1:25" s="1" customFormat="1" ht="21.75" customHeight="1">
      <c r="A24" s="12" t="s">
        <v>31</v>
      </c>
      <c r="M24" s="23" t="s">
        <v>61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5" s="1" customFormat="1" ht="21.75" customHeight="1">
      <c r="A25" s="81" t="s">
        <v>12</v>
      </c>
      <c r="B25" s="81"/>
      <c r="C25" s="81"/>
      <c r="D25" s="82" t="s">
        <v>66</v>
      </c>
      <c r="E25" s="83"/>
      <c r="F25" s="84"/>
      <c r="G25" s="82" t="s">
        <v>32</v>
      </c>
      <c r="H25" s="84"/>
      <c r="I25" s="82" t="s">
        <v>13</v>
      </c>
      <c r="J25" s="83"/>
      <c r="K25" s="84"/>
      <c r="M25" s="36" t="s">
        <v>59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5" s="1" customFormat="1" ht="21.75" customHeight="1">
      <c r="A26" s="65" t="s">
        <v>10</v>
      </c>
      <c r="B26" s="66"/>
      <c r="C26" s="67"/>
      <c r="D26" s="65"/>
      <c r="E26" s="78"/>
      <c r="F26" s="28" t="s">
        <v>11</v>
      </c>
      <c r="G26" s="79">
        <v>800</v>
      </c>
      <c r="H26" s="80"/>
      <c r="I26" s="76">
        <f>D26*G26</f>
        <v>0</v>
      </c>
      <c r="J26" s="77"/>
      <c r="K26" s="18" t="s">
        <v>16</v>
      </c>
      <c r="M26" s="36" t="s">
        <v>60</v>
      </c>
      <c r="N26" s="23"/>
      <c r="O26" s="45"/>
      <c r="P26" s="45"/>
      <c r="Q26" s="32"/>
      <c r="R26" s="32"/>
      <c r="S26" s="32"/>
      <c r="T26" s="32"/>
      <c r="U26" s="32"/>
      <c r="V26" s="32"/>
      <c r="W26" s="23"/>
      <c r="X26" s="23"/>
    </row>
    <row r="27" spans="1:25" s="1" customFormat="1" ht="21.75" customHeight="1">
      <c r="A27" s="65" t="s">
        <v>14</v>
      </c>
      <c r="B27" s="66"/>
      <c r="C27" s="67"/>
      <c r="D27" s="65"/>
      <c r="E27" s="66"/>
      <c r="F27" s="20" t="s">
        <v>36</v>
      </c>
      <c r="G27" s="79">
        <v>800</v>
      </c>
      <c r="H27" s="80"/>
      <c r="I27" s="76">
        <f>D27*G27</f>
        <v>0</v>
      </c>
      <c r="J27" s="77"/>
      <c r="K27" s="18" t="s">
        <v>16</v>
      </c>
      <c r="M27" s="23"/>
      <c r="N27" s="23"/>
      <c r="P27" s="46"/>
      <c r="Q27" s="48" t="s">
        <v>63</v>
      </c>
      <c r="R27" s="88"/>
      <c r="S27" s="88"/>
      <c r="T27" s="88"/>
      <c r="U27" s="88"/>
      <c r="V27" s="88"/>
      <c r="W27" s="88"/>
      <c r="X27" s="46" t="s">
        <v>64</v>
      </c>
    </row>
    <row r="28" spans="1:25" s="1" customFormat="1">
      <c r="A28" s="65" t="s">
        <v>15</v>
      </c>
      <c r="B28" s="66"/>
      <c r="C28" s="66"/>
      <c r="D28" s="66"/>
      <c r="E28" s="66"/>
      <c r="F28" s="66"/>
      <c r="G28" s="66"/>
      <c r="H28" s="67"/>
      <c r="I28" s="76">
        <f>SUM(I26:K27)</f>
        <v>0</v>
      </c>
      <c r="J28" s="77"/>
      <c r="K28" s="18" t="s">
        <v>16</v>
      </c>
      <c r="N28" s="39"/>
      <c r="O28" s="39"/>
      <c r="P28" s="39"/>
      <c r="Q28" s="54" t="s">
        <v>85</v>
      </c>
      <c r="R28" s="58">
        <f>P2</f>
        <v>46113</v>
      </c>
      <c r="S28" s="58"/>
      <c r="T28" s="37" t="str">
        <f>"("&amp;TEXT(R28,"aaa")&amp;")"</f>
        <v>(水)</v>
      </c>
      <c r="U28" s="41" t="s">
        <v>55</v>
      </c>
      <c r="X28" s="41"/>
    </row>
    <row r="29" spans="1:25" s="1" customFormat="1">
      <c r="M29" s="23"/>
      <c r="N29" s="23"/>
      <c r="O29" s="23"/>
      <c r="P29" s="47"/>
      <c r="Q29" s="47"/>
      <c r="R29" s="37"/>
      <c r="S29" s="37"/>
      <c r="X29" s="23"/>
    </row>
    <row r="30" spans="1:25" s="1" customFormat="1">
      <c r="M30" s="23"/>
      <c r="N30" s="23"/>
      <c r="O30" s="23"/>
      <c r="P30" s="47"/>
      <c r="Q30" s="47"/>
      <c r="R30" s="37"/>
      <c r="S30" s="37"/>
      <c r="T30" s="44"/>
      <c r="U30" s="44"/>
      <c r="V30" s="23"/>
      <c r="W30" s="23"/>
      <c r="X30" s="23"/>
    </row>
    <row r="31" spans="1:25" s="1" customFormat="1" ht="18.75" customHeight="1">
      <c r="B31" s="41" t="s">
        <v>62</v>
      </c>
      <c r="C31" s="3"/>
      <c r="D31" s="3"/>
      <c r="E31" s="3"/>
      <c r="F31" s="3"/>
      <c r="G31" s="3"/>
      <c r="H31" s="3"/>
      <c r="I31" s="3"/>
      <c r="J31" s="3"/>
      <c r="K31" s="3"/>
      <c r="L31" s="3"/>
      <c r="R31" s="23"/>
      <c r="S31" s="23"/>
      <c r="T31" s="23"/>
      <c r="U31" s="23"/>
      <c r="V31" s="23"/>
      <c r="W31" s="23"/>
    </row>
    <row r="32" spans="1:25" s="1" customFormat="1">
      <c r="R32" s="44"/>
      <c r="S32" s="44"/>
      <c r="T32" s="44"/>
      <c r="U32" s="44"/>
      <c r="V32" s="44"/>
      <c r="W32" s="44"/>
    </row>
    <row r="33" spans="1:25">
      <c r="A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M34" s="3"/>
      <c r="N34" s="3"/>
      <c r="O34" s="3"/>
      <c r="P34" s="3"/>
      <c r="Q34" s="3"/>
      <c r="R34" s="3"/>
      <c r="S34" s="3"/>
      <c r="T34" s="3"/>
      <c r="U34" s="3"/>
      <c r="V34" s="1"/>
      <c r="W34" s="1"/>
      <c r="X34" s="1"/>
      <c r="Y34" s="1"/>
    </row>
  </sheetData>
  <mergeCells count="75">
    <mergeCell ref="P2:Q2"/>
    <mergeCell ref="T2:U2"/>
    <mergeCell ref="V2:W2"/>
    <mergeCell ref="U22:V22"/>
    <mergeCell ref="T3:X3"/>
    <mergeCell ref="N7:R7"/>
    <mergeCell ref="T7:X7"/>
    <mergeCell ref="U12:V12"/>
    <mergeCell ref="N15:S15"/>
    <mergeCell ref="N16:S16"/>
    <mergeCell ref="N12:S12"/>
    <mergeCell ref="U13:V13"/>
    <mergeCell ref="N13:S13"/>
    <mergeCell ref="U16:V16"/>
    <mergeCell ref="U14:V14"/>
    <mergeCell ref="R27:W27"/>
    <mergeCell ref="U19:V19"/>
    <mergeCell ref="U17:V17"/>
    <mergeCell ref="U20:V20"/>
    <mergeCell ref="U21:V21"/>
    <mergeCell ref="N18:S18"/>
    <mergeCell ref="N20:S20"/>
    <mergeCell ref="N22:S22"/>
    <mergeCell ref="N21:S21"/>
    <mergeCell ref="N19:S19"/>
    <mergeCell ref="U18:V18"/>
    <mergeCell ref="D16:I16"/>
    <mergeCell ref="N17:S17"/>
    <mergeCell ref="I2:K2"/>
    <mergeCell ref="G26:H26"/>
    <mergeCell ref="I26:J26"/>
    <mergeCell ref="K16:L16"/>
    <mergeCell ref="D18:I18"/>
    <mergeCell ref="D19:I19"/>
    <mergeCell ref="K18:L18"/>
    <mergeCell ref="K22:L22"/>
    <mergeCell ref="D22:I22"/>
    <mergeCell ref="K21:L21"/>
    <mergeCell ref="D20:I20"/>
    <mergeCell ref="D21:I21"/>
    <mergeCell ref="K20:L20"/>
    <mergeCell ref="L2:M2"/>
    <mergeCell ref="A25:C25"/>
    <mergeCell ref="D25:F25"/>
    <mergeCell ref="G25:H25"/>
    <mergeCell ref="I25:K25"/>
    <mergeCell ref="K19:L19"/>
    <mergeCell ref="D17:I17"/>
    <mergeCell ref="D13:I13"/>
    <mergeCell ref="K17:L17"/>
    <mergeCell ref="D14:I14"/>
    <mergeCell ref="R28:S28"/>
    <mergeCell ref="A28:H28"/>
    <mergeCell ref="I28:J28"/>
    <mergeCell ref="A26:C26"/>
    <mergeCell ref="D26:E26"/>
    <mergeCell ref="A27:C27"/>
    <mergeCell ref="D27:E27"/>
    <mergeCell ref="G27:H27"/>
    <mergeCell ref="I27:J27"/>
    <mergeCell ref="K13:L13"/>
    <mergeCell ref="K15:L15"/>
    <mergeCell ref="D15:I15"/>
    <mergeCell ref="A3:B3"/>
    <mergeCell ref="C3:J3"/>
    <mergeCell ref="N3:R3"/>
    <mergeCell ref="K12:L12"/>
    <mergeCell ref="U15:V15"/>
    <mergeCell ref="D12:I12"/>
    <mergeCell ref="G5:H5"/>
    <mergeCell ref="C5:F5"/>
    <mergeCell ref="A5:B5"/>
    <mergeCell ref="I5:X5"/>
    <mergeCell ref="K14:L14"/>
    <mergeCell ref="N14:S14"/>
  </mergeCells>
  <phoneticPr fontId="1"/>
  <pageMargins left="0.46" right="0.15" top="0.34" bottom="0.24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</vt:lpstr>
      <vt:lpstr>申込書</vt:lpstr>
      <vt:lpstr>申込書!Print_Area</vt:lpstr>
      <vt:lpstr>大会案内!Print_Area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2026-02-13T12:49:54Z</dcterms:modified>
</cp:coreProperties>
</file>