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filterPrivacy="1"/>
  <xr:revisionPtr revIDLastSave="30" documentId="14_{8AAEE47C-432F-4B03-BADF-A74AC7168D8A}" xr6:coauthVersionLast="36" xr6:coauthVersionMax="36" xr10:uidLastSave="{6E0D4217-8D95-4091-BC5C-F3CDE7544531}"/>
  <bookViews>
    <workbookView xWindow="-105" yWindow="-105" windowWidth="25815" windowHeight="15495" activeTab="1" xr2:uid="{00000000-000D-0000-FFFF-FFFF00000000}"/>
  </bookViews>
  <sheets>
    <sheet name="案内" sheetId="2" r:id="rId1"/>
    <sheet name="申込書" sheetId="3" r:id="rId2"/>
  </sheets>
  <definedNames>
    <definedName name="_xlnm.Print_Area" localSheetId="0">案内!$A$1:$X$43</definedName>
    <definedName name="_xlnm.Print_Area" localSheetId="1">申込書!$A$1:$X$34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2" l="1"/>
  <c r="A25" i="2"/>
  <c r="A21" i="2"/>
  <c r="A20" i="2"/>
  <c r="A19" i="2"/>
  <c r="F2" i="3" l="1"/>
  <c r="J2" i="3" s="1"/>
  <c r="A11" i="2"/>
  <c r="A12" i="2"/>
  <c r="A13" i="2"/>
  <c r="A15" i="2"/>
  <c r="A16" i="2"/>
  <c r="A17" i="2"/>
  <c r="E17" i="2" l="1"/>
  <c r="T2" i="3"/>
  <c r="X2" i="3" s="1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I17" i="2" l="1"/>
  <c r="J18" i="2"/>
  <c r="M18" i="2" s="1"/>
  <c r="J32" i="3"/>
  <c r="J31" i="3"/>
  <c r="J30" i="3"/>
  <c r="J29" i="3"/>
  <c r="J28" i="3"/>
  <c r="J33" i="3" l="1"/>
  <c r="E7" i="2"/>
  <c r="A5" i="2" s="1"/>
  <c r="F1" i="3" l="1"/>
  <c r="E10" i="2"/>
  <c r="A10" i="2"/>
  <c r="K9" i="2"/>
  <c r="E9" i="2"/>
  <c r="I9" i="2" s="1"/>
  <c r="A9" i="2"/>
  <c r="A8" i="2"/>
  <c r="A7" i="2"/>
  <c r="I4" i="2"/>
</calcChain>
</file>

<file path=xl/sharedStrings.xml><?xml version="1.0" encoding="utf-8"?>
<sst xmlns="http://schemas.openxmlformats.org/spreadsheetml/2006/main" count="125" uniqueCount="108">
  <si>
    <t>記</t>
  </si>
  <si>
    <t>＊中学生以下の方が、一般の部に出場する場合はＢ級以上で申し込んで下さい。</t>
  </si>
  <si>
    <t>級</t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</si>
  <si>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</si>
  <si>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</si>
  <si>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</si>
  <si>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</si>
  <si>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</si>
  <si>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開会式</t>
    <rPh sb="0" eb="3">
      <t>カイカイシキ</t>
    </rPh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</si>
  <si>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</si>
  <si>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</si>
  <si>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</si>
  <si>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②出場者はゼッケンを着用のこと。</t>
    <phoneticPr fontId="1"/>
  </si>
  <si>
    <t>以上</t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</si>
  <si>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</si>
  <si>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</si>
  <si>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</si>
  <si>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</si>
  <si>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</si>
  <si>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</si>
  <si>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男女</t>
    <phoneticPr fontId="1"/>
  </si>
  <si>
    <t>名　　　前</t>
    <phoneticPr fontId="1"/>
  </si>
  <si>
    <t>参加費
(円)</t>
    <rPh sb="0" eb="3">
      <t>サンカヒ</t>
    </rPh>
    <rPh sb="5" eb="6">
      <t>エン</t>
    </rPh>
    <phoneticPr fontId="1"/>
  </si>
  <si>
    <t>協会員</t>
    <rPh sb="0" eb="3">
      <t>キョウカイイン</t>
    </rPh>
    <phoneticPr fontId="1"/>
  </si>
  <si>
    <t>一般･大学生</t>
    <rPh sb="0" eb="2">
      <t>イッパン</t>
    </rPh>
    <rPh sb="3" eb="6">
      <t>ダイガクセイ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</si>
  <si>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</si>
  <si>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</si>
  <si>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人</t>
    <rPh sb="0" eb="1">
      <t>ヒト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</si>
  <si>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</si>
  <si>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</si>
  <si>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</si>
  <si>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</si>
  <si>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</si>
  <si>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</si>
  <si>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</si>
  <si>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</si>
  <si>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</si>
  <si>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</si>
  <si>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</si>
  <si>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</si>
  <si>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</si>
  <si>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</si>
  <si>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</si>
  <si>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</si>
  <si>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</si>
  <si>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その他</t>
  </si>
  <si>
    <t>試合形式</t>
    <rPh sb="0" eb="2">
      <t>シアイ</t>
    </rPh>
    <rPh sb="2" eb="4">
      <t>ケイシキ</t>
    </rPh>
    <phoneticPr fontId="1"/>
  </si>
  <si>
    <t>3～4名の予選リ－グ戦を行い、上位1,2位が決勝ト－ナメントに進めます。</t>
    <phoneticPr fontId="1"/>
  </si>
  <si>
    <t>全てのトーナメントにおいて、３位決定戦は行いません。</t>
    <phoneticPr fontId="1"/>
  </si>
  <si>
    <t>午前9:30</t>
    <phoneticPr fontId="1"/>
  </si>
  <si>
    <t>3,4位の方には3,4位トーナメントを実施します。</t>
    <phoneticPr fontId="1"/>
  </si>
  <si>
    <t>予選リ－グ戦・ト－ナメントともに、11本5ゲームマッチを基本に行います。</t>
    <rPh sb="0" eb="2">
      <t>ヨセン</t>
    </rPh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</si>
  <si>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</si>
  <si>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</si>
  <si>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>費用</t>
    <rPh sb="0" eb="2">
      <t>ヒヨウ</t>
    </rPh>
    <phoneticPr fontId="1"/>
  </si>
  <si>
    <t>②西台卓球場へ申込書を持参(月曜日は休み)またはファックス、もしくはメール</t>
    <phoneticPr fontId="1"/>
  </si>
  <si>
    <t>TEL 0771-22-9050   FAX 0771-22-9077　メール nishidaihall@ma.e-broad.ne.jp</t>
    <phoneticPr fontId="1"/>
  </si>
  <si>
    <t>③昼食(650円)ご希望の方は、数量をまとめて申し込んで下さい。（当日受付不可）　</t>
    <rPh sb="7" eb="8">
      <t>エン</t>
    </rPh>
    <phoneticPr fontId="1"/>
  </si>
  <si>
    <t>④駐車場は、体育館から北100mの第９駐車場をご利用下さい。      　</t>
    <rPh sb="11" eb="12">
      <t>キタ</t>
    </rPh>
    <phoneticPr fontId="1"/>
  </si>
  <si>
    <t>亀岡市卓球協会 会長　山岡　良右</t>
    <phoneticPr fontId="1"/>
  </si>
  <si>
    <r>
      <rPr>
        <b/>
        <sz val="11"/>
        <color rgb="FFFF0000"/>
        <rFont val="Yu Gothic"/>
        <family val="3"/>
        <charset val="128"/>
        <scheme val="minor"/>
      </rPr>
      <t>ランクの強い順に記入</t>
    </r>
    <r>
      <rPr>
        <sz val="11"/>
        <rFont val="Yu Gothic"/>
        <family val="2"/>
        <scheme val="minor"/>
      </rPr>
      <t>して下さい。用紙が不足する場合は、コピーして使ってください。</t>
    </r>
    <phoneticPr fontId="1"/>
  </si>
  <si>
    <t>【記入時の注意事項】</t>
    <rPh sb="1" eb="4">
      <t>キニュウジ</t>
    </rPh>
    <rPh sb="5" eb="9">
      <t>チュウイジコウ</t>
    </rPh>
    <phoneticPr fontId="1"/>
  </si>
  <si>
    <t>大会開催日</t>
  </si>
  <si>
    <t>申込〆切</t>
  </si>
  <si>
    <t>亀岡市卓球協会員及び亀岡市/南丹市/京丹波町に在住･在勤･在学者の方</t>
    <rPh sb="12" eb="13">
      <t>シ</t>
    </rPh>
    <rPh sb="33" eb="34">
      <t>カタ</t>
    </rPh>
    <phoneticPr fontId="1"/>
  </si>
  <si>
    <t>①一般・エンジョイの部　決勝トーナメント１～３位には賞状と賞品を、3,4位トーナメント1位には賞品を贈ります。</t>
    <phoneticPr fontId="1"/>
  </si>
  <si>
    <t>②中学生以下の部  決勝トーナメント １～３位には賞状と盾(または賞品) を、3,4位トーナメント1位には賞品を贈ります。</t>
    <rPh sb="28" eb="29">
      <t>タテ</t>
    </rPh>
    <rPh sb="33" eb="35">
      <t>ショウヒン</t>
    </rPh>
    <rPh sb="53" eb="55">
      <t>ショウヒン</t>
    </rPh>
    <phoneticPr fontId="1"/>
  </si>
  <si>
    <t>平和祭卓球大会</t>
    <phoneticPr fontId="1"/>
  </si>
  <si>
    <t>締切り日</t>
    <rPh sb="0" eb="2">
      <t>シメキ</t>
    </rPh>
    <rPh sb="3" eb="4">
      <t>ビ</t>
    </rPh>
    <phoneticPr fontId="1"/>
  </si>
  <si>
    <t>亀岡運動公園体育館・大フロア    （TEL 0771-25-0372）</t>
    <phoneticPr fontId="1"/>
  </si>
  <si>
    <t>主催</t>
    <rPh sb="0" eb="2">
      <t>シュサイ</t>
    </rPh>
    <phoneticPr fontId="1"/>
  </si>
  <si>
    <t>主管</t>
    <rPh sb="0" eb="2">
      <t>シュカン</t>
    </rPh>
    <phoneticPr fontId="1"/>
  </si>
  <si>
    <t>亀岡市･亀岡市スポーツ協会</t>
    <rPh sb="0" eb="3">
      <t>カメオカシ</t>
    </rPh>
    <rPh sb="4" eb="7">
      <t>カメオカシ</t>
    </rPh>
    <rPh sb="11" eb="13">
      <t>キョウカイ</t>
    </rPh>
    <phoneticPr fontId="1"/>
  </si>
  <si>
    <t>平和祭は主催者に注意</t>
    <rPh sb="0" eb="3">
      <t>ヘイワサイ</t>
    </rPh>
    <rPh sb="4" eb="7">
      <t>シュサイシャ</t>
    </rPh>
    <rPh sb="8" eb="10">
      <t>チュウイ</t>
    </rPh>
    <phoneticPr fontId="1"/>
  </si>
  <si>
    <t>締切後の受け付けは、お断りさせて頂きます。</t>
    <rPh sb="2" eb="3">
      <t>ゴ</t>
    </rPh>
    <rPh sb="4" eb="5">
      <t>ウ</t>
    </rPh>
    <rPh sb="6" eb="7">
      <t>ツ</t>
    </rPh>
    <rPh sb="11" eb="12">
      <t>コトワ</t>
    </rPh>
    <rPh sb="16" eb="17">
      <t>イタダ</t>
    </rPh>
    <phoneticPr fontId="1"/>
  </si>
  <si>
    <t>協会員800円、一般社会人･大学生1,000円、高校生800円、中学生以下500円</t>
    <rPh sb="6" eb="7">
      <t>エン</t>
    </rPh>
    <rPh sb="24" eb="27">
      <t>コウコウセイ</t>
    </rPh>
    <rPh sb="30" eb="31">
      <t>エン</t>
    </rPh>
    <rPh sb="32" eb="37">
      <t>チュウガクセイイカ</t>
    </rPh>
    <rPh sb="40" eb="41">
      <t>エン</t>
    </rPh>
    <phoneticPr fontId="1"/>
  </si>
  <si>
    <t>＊</t>
    <phoneticPr fontId="1"/>
  </si>
  <si>
    <t>申込〆切日以降の棄権・キャンセルは参加費を徴収させて頂きます。</t>
    <rPh sb="0" eb="2">
      <t>モウシコミ</t>
    </rPh>
    <rPh sb="2" eb="4">
      <t>シメキリ</t>
    </rPh>
    <rPh sb="4" eb="5">
      <t>ビ</t>
    </rPh>
    <rPh sb="21" eb="23">
      <t>チョウシュウ</t>
    </rPh>
    <rPh sb="26" eb="27">
      <t>イタダ</t>
    </rPh>
    <phoneticPr fontId="1"/>
  </si>
  <si>
    <t>参加費は下記に振り込むか、西台卓球場に持参をお願いします。当日払いは受付けません。</t>
    <rPh sb="0" eb="3">
      <t>サンカヒ</t>
    </rPh>
    <rPh sb="4" eb="6">
      <t>カキ</t>
    </rPh>
    <rPh sb="7" eb="8">
      <t>フ</t>
    </rPh>
    <rPh sb="9" eb="10">
      <t>コ</t>
    </rPh>
    <rPh sb="13" eb="18">
      <t>ニシダイタッキュウジョウ</t>
    </rPh>
    <rPh sb="19" eb="21">
      <t>ジサン</t>
    </rPh>
    <rPh sb="23" eb="24">
      <t>ネガ</t>
    </rPh>
    <phoneticPr fontId="1"/>
  </si>
  <si>
    <t>【ゆうちょ銀行から振り込む場合】</t>
  </si>
  <si>
    <t>【他の銀行から振り込む場合】</t>
  </si>
  <si>
    <t>ゆうちょ銀行</t>
  </si>
  <si>
    <r>
      <t>ゆうちょ銀行 支店名： 四四八</t>
    </r>
    <r>
      <rPr>
        <sz val="9"/>
        <rFont val="Yu Gothic"/>
        <family val="3"/>
        <charset val="128"/>
        <scheme val="minor"/>
      </rPr>
      <t>(よんよんはち)</t>
    </r>
    <phoneticPr fontId="1"/>
  </si>
  <si>
    <t>口座番号 １４４４０－４６０４９２７１</t>
  </si>
  <si>
    <t>口座番号 ４６０４９２７</t>
  </si>
  <si>
    <t>口座名義 亀岡市卓球協会</t>
  </si>
  <si>
    <t>参加費の納入期限も</t>
    <rPh sb="0" eb="3">
      <t>サンカヒ</t>
    </rPh>
    <rPh sb="4" eb="6">
      <t>ノウニュウ</t>
    </rPh>
    <rPh sb="6" eb="8">
      <t>キゲン</t>
    </rPh>
    <phoneticPr fontId="1"/>
  </si>
  <si>
    <t>です。</t>
    <phoneticPr fontId="1"/>
  </si>
  <si>
    <t>申込〆切</t>
    <rPh sb="0" eb="2">
      <t>モウシコミ</t>
    </rPh>
    <rPh sb="2" eb="4">
      <t>シメキリ</t>
    </rPh>
    <phoneticPr fontId="1"/>
  </si>
  <si>
    <t>段本事務局長　TEL 090-2283-4493　まで</t>
    <phoneticPr fontId="1"/>
  </si>
  <si>
    <t>◆参加費の納入方法</t>
    <rPh sb="1" eb="4">
      <t>サンカヒ</t>
    </rPh>
    <rPh sb="5" eb="9">
      <t>ノウニュウホウホウ</t>
    </rPh>
    <phoneticPr fontId="1"/>
  </si>
  <si>
    <t xml:space="preserve">➀　ゆうちょ銀行振込み </t>
    <phoneticPr fontId="1"/>
  </si>
  <si>
    <t>振込み名義（</t>
    <rPh sb="0" eb="2">
      <t>フリコ</t>
    </rPh>
    <phoneticPr fontId="1"/>
  </si>
  <si>
    <t>)</t>
    <phoneticPr fontId="1"/>
  </si>
  <si>
    <t>②　西台卓球場に持ち込み</t>
    <rPh sb="8" eb="9">
      <t>モ</t>
    </rPh>
    <rPh sb="10" eb="11">
      <t>コ</t>
    </rPh>
    <phoneticPr fontId="1"/>
  </si>
  <si>
    <t xml:space="preserve">申込〆切日以降の棄権・キャンセルは参加費を徴収させて頂きます。
</t>
    <rPh sb="0" eb="2">
      <t>モウシコミ</t>
    </rPh>
    <rPh sb="2" eb="5">
      <t>シメキリビ</t>
    </rPh>
    <rPh sb="21" eb="23">
      <t>チョウシュウ</t>
    </rPh>
    <phoneticPr fontId="1"/>
  </si>
  <si>
    <t>振り込みの場合は、振込名義を記載してください。</t>
    <rPh sb="0" eb="1">
      <t>フ</t>
    </rPh>
    <rPh sb="2" eb="3">
      <t>コ</t>
    </rPh>
    <rPh sb="5" eb="7">
      <t>バアイ</t>
    </rPh>
    <rPh sb="9" eb="11">
      <t>フリコミ</t>
    </rPh>
    <rPh sb="11" eb="13">
      <t>メイギ</t>
    </rPh>
    <rPh sb="14" eb="16">
      <t>キサイ</t>
    </rPh>
    <phoneticPr fontId="1"/>
  </si>
  <si>
    <t>第2希望</t>
    <rPh sb="0" eb="1">
      <t>ダイ</t>
    </rPh>
    <rPh sb="2" eb="4">
      <t>キボウ</t>
    </rPh>
    <phoneticPr fontId="1"/>
  </si>
  <si>
    <t>＊各種目で参加者が少なかった場合は、級統合する事があります。</t>
    <rPh sb="2" eb="4">
      <t>シュモク</t>
    </rPh>
    <phoneticPr fontId="1"/>
  </si>
  <si>
    <t>➀　一般の部　男・女、級（ＡＢＣ級）別　シングルス戦</t>
    <phoneticPr fontId="1"/>
  </si>
  <si>
    <t>②　中学生以下の部　男・女別　シングルス戦</t>
    <phoneticPr fontId="1"/>
  </si>
  <si>
    <t>③　エンジョイの部(初心者、男･女別)　シングルス戦</t>
    <phoneticPr fontId="1"/>
  </si>
  <si>
    <t>➀一般の部への申込は、級(A,B,C)を記載してください。</t>
    <rPh sb="1" eb="3">
      <t>イッパン</t>
    </rPh>
    <rPh sb="4" eb="5">
      <t>ブ</t>
    </rPh>
    <rPh sb="7" eb="8">
      <t>モウ</t>
    </rPh>
    <rPh sb="8" eb="9">
      <t>コ</t>
    </rPh>
    <rPh sb="11" eb="12">
      <t>キュウ</t>
    </rPh>
    <rPh sb="20" eb="22">
      <t>キサイ</t>
    </rPh>
    <phoneticPr fontId="1"/>
  </si>
  <si>
    <t>②中学生以下の部への申込は級欄に学年を書いて下さい。</t>
    <rPh sb="4" eb="6">
      <t>イカ</t>
    </rPh>
    <rPh sb="7" eb="8">
      <t>ブ</t>
    </rPh>
    <rPh sb="10" eb="12">
      <t>モウシコミ</t>
    </rPh>
    <phoneticPr fontId="1"/>
  </si>
  <si>
    <t xml:space="preserve">③エンジョイの部への申込は級欄に「エ」と表記してください。 </t>
    <rPh sb="10" eb="12">
      <t>モウシコミ</t>
    </rPh>
    <rPh sb="13" eb="15">
      <t>キュウラン</t>
    </rPh>
    <phoneticPr fontId="1"/>
  </si>
  <si>
    <t>②中学生以下の部と③エンジョイの部は、人数によっては一般の部に統合することもありますので、第2希望蘭に級(ABC)を記載してください。第2希望欄は、中学生以下の方でもC級も可能です。一般の部に統合される場合には、欠場される時は「欠」と記載してください。</t>
    <rPh sb="1" eb="4">
      <t>チュウガクセイ</t>
    </rPh>
    <rPh sb="4" eb="6">
      <t>イカ</t>
    </rPh>
    <rPh sb="7" eb="8">
      <t>ブ</t>
    </rPh>
    <rPh sb="16" eb="17">
      <t>ブ</t>
    </rPh>
    <rPh sb="19" eb="21">
      <t>ニンズ</t>
    </rPh>
    <rPh sb="26" eb="28">
      <t>イッパン</t>
    </rPh>
    <rPh sb="29" eb="30">
      <t>ブ</t>
    </rPh>
    <rPh sb="31" eb="33">
      <t>トウゴウ</t>
    </rPh>
    <rPh sb="45" eb="46">
      <t>ダイ</t>
    </rPh>
    <rPh sb="47" eb="49">
      <t>キボウ</t>
    </rPh>
    <rPh sb="49" eb="50">
      <t>ラン</t>
    </rPh>
    <rPh sb="51" eb="52">
      <t>キュウ</t>
    </rPh>
    <rPh sb="58" eb="60">
      <t>キサイ</t>
    </rPh>
    <rPh sb="86" eb="88">
      <t>カノウ</t>
    </rPh>
    <rPh sb="91" eb="93">
      <t>イッパン</t>
    </rPh>
    <rPh sb="94" eb="95">
      <t>ブ</t>
    </rPh>
    <rPh sb="96" eb="98">
      <t>トウゴウ</t>
    </rPh>
    <rPh sb="101" eb="103">
      <t>バアイ</t>
    </rPh>
    <rPh sb="111" eb="112">
      <t>トキ</t>
    </rPh>
    <phoneticPr fontId="1"/>
  </si>
  <si>
    <t>＊ 昨年または一昨年の平和祭大会で優勝された方は、1ランク上の級に出場して下さい。</t>
    <rPh sb="2" eb="4">
      <t>サクネン</t>
    </rPh>
    <rPh sb="7" eb="10">
      <t>イッサクネン</t>
    </rPh>
    <rPh sb="11" eb="14">
      <t>ヘイワサイ</t>
    </rPh>
    <rPh sb="14" eb="16">
      <t>タイカイ</t>
    </rPh>
    <phoneticPr fontId="1"/>
  </si>
  <si>
    <t>廃止</t>
    <rPh sb="0" eb="2">
      <t>ハイシ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</si>
</sst>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6"/>
      <name val="Yu Gothic"/>
      <family val="2"/>
      <scheme val="minor"/>
    </font>
    <font>
      <sz val="12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1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9"/>
      <name val="Yu Gothic"/>
      <family val="2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5" fontId="6" fillId="0" borderId="0" xfId="0" applyNumberFormat="1" applyFont="1"/>
    <xf numFmtId="56" fontId="6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9" fillId="0" borderId="0" xfId="0" applyFont="1"/>
    <xf numFmtId="0" fontId="6" fillId="0" borderId="4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176" fontId="11" fillId="0" borderId="0" xfId="0" applyNumberFormat="1" applyFont="1"/>
    <xf numFmtId="0" fontId="6" fillId="0" borderId="0" xfId="0" applyFont="1" applyAlignment="1">
      <alignment vertical="top"/>
    </xf>
    <xf numFmtId="0" fontId="2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6" fontId="2" fillId="0" borderId="0" xfId="0" applyNumberFormat="1" applyFont="1"/>
    <xf numFmtId="0" fontId="2" fillId="0" borderId="0" xfId="0" applyFont="1" applyAlignment="1">
      <alignment horizontal="center"/>
    </xf>
    <xf numFmtId="176" fontId="2" fillId="0" borderId="9" xfId="0" applyNumberFormat="1" applyFont="1" applyBorder="1"/>
    <xf numFmtId="178" fontId="6" fillId="0" borderId="0" xfId="0" applyNumberFormat="1" applyFont="1"/>
    <xf numFmtId="0" fontId="15" fillId="0" borderId="0" xfId="0" applyFont="1"/>
    <xf numFmtId="176" fontId="11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left"/>
    </xf>
    <xf numFmtId="178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178" fontId="6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shrinkToFit="1"/>
    </xf>
    <xf numFmtId="178" fontId="2" fillId="0" borderId="0" xfId="0" applyNumberFormat="1" applyFont="1"/>
    <xf numFmtId="0" fontId="2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right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left" vertical="top" wrapText="1"/>
    </xf>
    <xf numFmtId="177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5" fontId="6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13</xdr:row>
      <xdr:rowOff>9525</xdr:rowOff>
    </xdr:from>
    <xdr:to>
      <xdr:col>9</xdr:col>
      <xdr:colOff>285750</xdr:colOff>
      <xdr:row>13</xdr:row>
      <xdr:rowOff>219075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38D87D24-C4DD-48E8-824D-868492D6B11F}"/>
            </a:ext>
          </a:extLst>
        </xdr:cNvPr>
        <xdr:cNvSpPr/>
      </xdr:nvSpPr>
      <xdr:spPr>
        <a:xfrm>
          <a:off x="2686050" y="4533900"/>
          <a:ext cx="276225" cy="20955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19050</xdr:colOff>
      <xdr:row>13</xdr:row>
      <xdr:rowOff>9525</xdr:rowOff>
    </xdr:from>
    <xdr:to>
      <xdr:col>22</xdr:col>
      <xdr:colOff>0</xdr:colOff>
      <xdr:row>13</xdr:row>
      <xdr:rowOff>209550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FCA3AA76-A25A-4F79-91E0-566FA2990CB1}"/>
            </a:ext>
          </a:extLst>
        </xdr:cNvPr>
        <xdr:cNvSpPr/>
      </xdr:nvSpPr>
      <xdr:spPr>
        <a:xfrm>
          <a:off x="6238875" y="4533900"/>
          <a:ext cx="276225" cy="200025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9</xdr:col>
      <xdr:colOff>61292</xdr:colOff>
      <xdr:row>4</xdr:row>
      <xdr:rowOff>142874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30BF66C-99ED-46AB-B2B3-59D07EC97484}"/>
            </a:ext>
          </a:extLst>
        </xdr:cNvPr>
        <xdr:cNvSpPr txBox="1"/>
      </xdr:nvSpPr>
      <xdr:spPr>
        <a:xfrm>
          <a:off x="894522" y="1051891"/>
          <a:ext cx="1866900" cy="142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800"/>
            <a:t>亀岡市卓球協会員は記載不要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Z93"/>
  <sheetViews>
    <sheetView showGridLines="0" showZeros="0" zoomScaleNormal="100" workbookViewId="0">
      <selection activeCell="AE13" sqref="AE13"/>
    </sheetView>
  </sheetViews>
  <sheetFormatPr defaultColWidth="3.875" defaultRowHeight="18.75"/>
  <cols>
    <col min="1" max="3" width="3.875" style="1"/>
    <col min="4" max="4" width="3.875" style="1" customWidth="1"/>
    <col min="5" max="5" width="4" style="1" customWidth="1"/>
    <col min="6" max="6" width="4" style="1" bestFit="1" customWidth="1"/>
    <col min="7" max="24" width="3.875" style="1"/>
    <col min="25" max="25" width="3.875" style="1" customWidth="1"/>
    <col min="26" max="37" width="3.875" style="1" hidden="1" customWidth="1"/>
    <col min="38" max="45" width="3.875" style="1" customWidth="1"/>
    <col min="46" max="16384" width="3.875" style="1"/>
  </cols>
  <sheetData>
    <row r="1" spans="1:37">
      <c r="A1" s="57" t="s">
        <v>3</v>
      </c>
      <c r="B1" s="58"/>
      <c r="U1" s="2"/>
      <c r="AA1" s="29" t="s">
        <v>73</v>
      </c>
    </row>
    <row r="2" spans="1:37" ht="18.75" customHeight="1">
      <c r="O2" s="21" t="s">
        <v>70</v>
      </c>
      <c r="P2" s="21"/>
      <c r="Q2" s="54" t="s">
        <v>72</v>
      </c>
      <c r="R2" s="54"/>
      <c r="S2" s="54"/>
      <c r="T2" s="54"/>
      <c r="U2" s="54"/>
      <c r="V2" s="54"/>
      <c r="W2" s="54"/>
      <c r="X2" s="21"/>
    </row>
    <row r="3" spans="1:37">
      <c r="O3" s="21" t="s">
        <v>71</v>
      </c>
      <c r="P3" s="21"/>
      <c r="Q3" s="21" t="s">
        <v>59</v>
      </c>
      <c r="R3" s="21"/>
      <c r="S3" s="21"/>
      <c r="T3" s="21"/>
      <c r="U3" s="21"/>
      <c r="V3" s="21"/>
      <c r="W3" s="21"/>
      <c r="X3" s="21"/>
      <c r="AD3" s="1" t="s">
        <v>10</v>
      </c>
      <c r="AH3" s="1" t="s">
        <v>107</v>
      </c>
    </row>
    <row r="4" spans="1:37" ht="24">
      <c r="I4" s="3" t="str">
        <f>E7&amp;"のご案内"</f>
        <v>第45回 平和祭卓球大会のご案内</v>
      </c>
      <c r="AD4" s="1" t="s">
        <v>5</v>
      </c>
      <c r="AH4" s="1" t="s">
        <v>67</v>
      </c>
    </row>
    <row r="5" spans="1:37" ht="18.75" customHeight="1">
      <c r="A5" s="49" t="str">
        <f>"  "&amp;E7&amp;"を、下記の要領で開催致します。"</f>
        <v xml:space="preserve">  第45回 平和祭卓球大会を、下記の要領で開催致します。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AD5" s="1" t="s">
        <v>4</v>
      </c>
      <c r="AH5" s="1">
        <v>45</v>
      </c>
    </row>
    <row r="6" spans="1:37">
      <c r="J6" s="4" t="s">
        <v>0</v>
      </c>
      <c r="AD6" s="1" t="s">
        <v>68</v>
      </c>
      <c r="AH6" s="50">
        <v>45490</v>
      </c>
      <c r="AI6" s="50" t="e">
        <v>#N/A</v>
      </c>
      <c r="AJ6" s="50" t="e">
        <v>#N/A</v>
      </c>
      <c r="AK6" s="50" t="e">
        <v>#N/A</v>
      </c>
    </row>
    <row r="7" spans="1:37">
      <c r="A7" s="5" t="str">
        <f>IF(B7="","",COUNTA(B$7:B7)&amp;".")</f>
        <v>1.</v>
      </c>
      <c r="B7" s="1" t="s">
        <v>36</v>
      </c>
      <c r="E7" s="1" t="str">
        <f>"第"&amp;AH5&amp;"回 "&amp;AH4</f>
        <v>第45回 平和祭卓球大会</v>
      </c>
      <c r="AD7" s="1" t="s">
        <v>6</v>
      </c>
      <c r="AH7" s="50">
        <v>45508</v>
      </c>
      <c r="AI7" s="50" t="e">
        <v>#N/A</v>
      </c>
      <c r="AJ7" s="50" t="e">
        <v>#N/A</v>
      </c>
      <c r="AK7" s="50" t="e">
        <v>#N/A</v>
      </c>
    </row>
    <row r="8" spans="1:37">
      <c r="A8" s="5" t="str">
        <f>IF(B8="","",COUNTA(B$7:B8)&amp;".")</f>
        <v>2.</v>
      </c>
      <c r="B8" s="1" t="s">
        <v>37</v>
      </c>
      <c r="E8" s="1" t="s">
        <v>64</v>
      </c>
      <c r="AD8" s="1" t="s">
        <v>7</v>
      </c>
      <c r="AH8" s="56" t="s">
        <v>49</v>
      </c>
      <c r="AI8" s="56"/>
      <c r="AJ8" s="56"/>
    </row>
    <row r="9" spans="1:37">
      <c r="A9" s="5" t="str">
        <f>IF(B9="","",COUNTA(B$7:B9)&amp;".")</f>
        <v>3.</v>
      </c>
      <c r="B9" s="1" t="s">
        <v>38</v>
      </c>
      <c r="E9" s="51">
        <f>AH7</f>
        <v>45508</v>
      </c>
      <c r="F9" s="51"/>
      <c r="G9" s="51"/>
      <c r="H9" s="51"/>
      <c r="I9" s="19" t="str">
        <f>"("&amp;TEXT(E9,"aaa")&amp;")"</f>
        <v>(日)</v>
      </c>
      <c r="J9" s="19"/>
      <c r="K9" s="52" t="str">
        <f>AH8</f>
        <v>午前9:30</v>
      </c>
      <c r="L9" s="52"/>
      <c r="M9" s="52"/>
      <c r="N9" s="1" t="s">
        <v>8</v>
      </c>
      <c r="AD9" s="1" t="s">
        <v>9</v>
      </c>
      <c r="AH9" s="1" t="s">
        <v>69</v>
      </c>
    </row>
    <row r="10" spans="1:37">
      <c r="A10" s="5" t="str">
        <f>IF(B10="","",COUNTA(B$7:B10)&amp;".")</f>
        <v>4.</v>
      </c>
      <c r="B10" s="1" t="s">
        <v>39</v>
      </c>
      <c r="E10" s="1" t="str">
        <f>AH9</f>
        <v>亀岡運動公園体育館・大フロア    （TEL 0771-25-0372）</v>
      </c>
    </row>
    <row r="11" spans="1:37">
      <c r="A11" s="5" t="str">
        <f>IF(B11="","",COUNTA(B$7:B11)&amp;".")</f>
        <v>5.</v>
      </c>
      <c r="B11" s="1" t="s">
        <v>40</v>
      </c>
      <c r="E11" s="1" t="s">
        <v>99</v>
      </c>
    </row>
    <row r="12" spans="1:37">
      <c r="A12" s="5" t="str">
        <f>IF(B12="","",COUNTA(B$7:B12)&amp;".")</f>
        <v/>
      </c>
      <c r="E12" s="1" t="s">
        <v>100</v>
      </c>
    </row>
    <row r="13" spans="1:37">
      <c r="A13" s="5" t="str">
        <f>IF(B13="","",COUNTA(B$7:B13)&amp;".")</f>
        <v/>
      </c>
      <c r="E13" s="1" t="s">
        <v>101</v>
      </c>
    </row>
    <row r="14" spans="1:37">
      <c r="A14" s="5"/>
      <c r="E14" s="1" t="s">
        <v>106</v>
      </c>
    </row>
    <row r="15" spans="1:37">
      <c r="A15" s="5" t="str">
        <f>IF(B15="","",COUNTA(B$7:B15)&amp;".")</f>
        <v/>
      </c>
      <c r="E15" s="1" t="s">
        <v>1</v>
      </c>
    </row>
    <row r="16" spans="1:37">
      <c r="A16" s="5" t="str">
        <f>IF(B16="","",COUNTA(B$7:B16)&amp;".")</f>
        <v/>
      </c>
      <c r="E16" s="1" t="s">
        <v>98</v>
      </c>
    </row>
    <row r="17" spans="1:52">
      <c r="A17" s="5" t="str">
        <f>IF(B17="","",COUNTA(B$7:B17)&amp;".")</f>
        <v>6.</v>
      </c>
      <c r="B17" s="21" t="s">
        <v>88</v>
      </c>
      <c r="C17" s="21"/>
      <c r="D17" s="21"/>
      <c r="E17" s="51">
        <f>AH6</f>
        <v>45490</v>
      </c>
      <c r="F17" s="51"/>
      <c r="G17" s="51"/>
      <c r="H17" s="51"/>
      <c r="I17" s="19" t="str">
        <f>"("&amp;TEXT(E17,"aaa")&amp;")"</f>
        <v>(水)</v>
      </c>
      <c r="J17" s="22"/>
      <c r="L17" s="23" t="s">
        <v>74</v>
      </c>
      <c r="P17" s="21"/>
      <c r="Q17" s="21"/>
      <c r="R17" s="21"/>
      <c r="S17" s="21"/>
      <c r="T17" s="21"/>
      <c r="U17" s="21"/>
      <c r="V17" s="21"/>
    </row>
    <row r="18" spans="1:52">
      <c r="A18" s="5"/>
      <c r="B18" s="21"/>
      <c r="C18" s="21"/>
      <c r="D18" s="21"/>
      <c r="F18" s="30"/>
      <c r="G18" s="30"/>
      <c r="H18" s="30"/>
      <c r="I18" s="40" t="s">
        <v>86</v>
      </c>
      <c r="J18" s="60">
        <f>E17</f>
        <v>45490</v>
      </c>
      <c r="K18" s="60"/>
      <c r="L18" s="60"/>
      <c r="M18" s="25" t="str">
        <f>"("&amp;TEXT(J18,"aaa")&amp;")"</f>
        <v>(水)</v>
      </c>
      <c r="N18" s="1" t="s">
        <v>87</v>
      </c>
      <c r="P18" s="21"/>
      <c r="Q18" s="21"/>
      <c r="R18" s="21"/>
      <c r="S18" s="21"/>
      <c r="T18" s="21"/>
      <c r="U18" s="21"/>
      <c r="V18" s="21"/>
      <c r="AE18" s="53"/>
      <c r="AF18" s="54"/>
      <c r="AG18" s="54"/>
      <c r="AH18" s="54"/>
      <c r="AI18" s="54"/>
      <c r="AJ18" s="54"/>
      <c r="AK18" s="54"/>
    </row>
    <row r="19" spans="1:52">
      <c r="A19" s="5" t="str">
        <f>IF(B19="","",COUNTA(B$6:B19)&amp;".")</f>
        <v>7.</v>
      </c>
      <c r="B19" s="1" t="s">
        <v>41</v>
      </c>
      <c r="E19" s="21" t="s">
        <v>75</v>
      </c>
      <c r="G19" s="6"/>
      <c r="H19" s="6"/>
      <c r="R19" s="6"/>
      <c r="S19" s="6"/>
      <c r="AM19" s="41"/>
      <c r="AN19" s="41"/>
    </row>
    <row r="20" spans="1:52" ht="18.75" customHeight="1">
      <c r="A20" s="5" t="str">
        <f>IF(B20="","",COUNTA(B$6:B20)&amp;".")</f>
        <v/>
      </c>
      <c r="E20" s="2" t="s">
        <v>76</v>
      </c>
      <c r="F20" s="35" t="s">
        <v>77</v>
      </c>
      <c r="G20" s="36"/>
      <c r="H20" s="25"/>
      <c r="I20" s="37"/>
      <c r="K20" s="37"/>
      <c r="M20" s="37"/>
      <c r="N20" s="37"/>
      <c r="O20" s="37"/>
      <c r="P20" s="37"/>
      <c r="Q20" s="37"/>
      <c r="R20" s="37"/>
      <c r="S20" s="37"/>
      <c r="T20" s="37"/>
      <c r="U20" s="37"/>
      <c r="W20" s="37"/>
      <c r="X20" s="37"/>
      <c r="AM20" s="59"/>
      <c r="AN20" s="59"/>
    </row>
    <row r="21" spans="1:52" ht="18.75" customHeight="1">
      <c r="A21" s="5" t="str">
        <f>IF(B21="","",COUNTA(B$6:B21)&amp;".")</f>
        <v/>
      </c>
      <c r="E21" s="21" t="s">
        <v>78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W21" s="38"/>
      <c r="X21" s="24"/>
      <c r="AM21" s="59"/>
      <c r="AN21" s="59"/>
    </row>
    <row r="22" spans="1:52" ht="18" customHeight="1">
      <c r="A22" s="12"/>
      <c r="B22" s="12"/>
      <c r="C22" s="12"/>
      <c r="D22" s="12"/>
      <c r="E22" s="21" t="s">
        <v>79</v>
      </c>
      <c r="F22" s="21"/>
      <c r="G22" s="21"/>
      <c r="H22" s="21"/>
      <c r="I22" s="21"/>
      <c r="J22" s="21"/>
      <c r="K22" s="21"/>
      <c r="L22" s="21"/>
      <c r="M22" s="21"/>
      <c r="N22" s="21"/>
      <c r="O22" s="21" t="s">
        <v>80</v>
      </c>
      <c r="P22" s="21"/>
      <c r="Q22" s="21"/>
      <c r="R22" s="21"/>
      <c r="S22" s="21"/>
      <c r="W22" s="12"/>
      <c r="X22" s="12"/>
      <c r="AL22" s="12"/>
      <c r="AM22" s="12"/>
      <c r="AN22" s="12"/>
      <c r="AO22" s="12"/>
      <c r="AP22" s="12"/>
      <c r="AQ22" s="12"/>
      <c r="AR22" s="12"/>
      <c r="AU22" s="12"/>
      <c r="AV22" s="12"/>
      <c r="AW22" s="12"/>
      <c r="AX22" s="12"/>
      <c r="AY22" s="12"/>
    </row>
    <row r="23" spans="1:52" ht="18" customHeight="1">
      <c r="E23" s="21" t="s">
        <v>81</v>
      </c>
      <c r="F23" s="38"/>
      <c r="G23" s="38"/>
      <c r="H23" s="38"/>
      <c r="I23" s="38"/>
      <c r="J23" s="38"/>
      <c r="K23" s="38"/>
      <c r="L23" s="38"/>
      <c r="M23" s="38"/>
      <c r="N23" s="38"/>
      <c r="O23" s="21" t="s">
        <v>82</v>
      </c>
      <c r="P23" s="38"/>
      <c r="Q23" s="38"/>
      <c r="R23" s="21"/>
      <c r="T23" s="21"/>
      <c r="U23" s="21"/>
      <c r="V23" s="12"/>
      <c r="AP23" s="12"/>
      <c r="AQ23" s="25"/>
      <c r="AR23" s="25"/>
      <c r="AU23" s="12"/>
      <c r="AV23" s="12"/>
      <c r="AW23" s="12"/>
      <c r="AX23" s="12"/>
      <c r="AY23" s="12"/>
    </row>
    <row r="24" spans="1:52" ht="18" customHeight="1">
      <c r="A24" s="12"/>
      <c r="B24" s="12"/>
      <c r="C24" s="12"/>
      <c r="D24" s="12"/>
      <c r="E24" s="21" t="s">
        <v>83</v>
      </c>
      <c r="F24" s="21"/>
      <c r="G24" s="21"/>
      <c r="H24" s="21"/>
      <c r="I24" s="21"/>
      <c r="J24" s="21"/>
      <c r="K24" s="21"/>
      <c r="L24" s="21"/>
      <c r="M24" s="21"/>
      <c r="N24" s="21"/>
      <c r="O24" s="21" t="s">
        <v>84</v>
      </c>
      <c r="W24" s="12"/>
      <c r="X24" s="12"/>
      <c r="Y24" s="12"/>
      <c r="Z24" s="12"/>
      <c r="AA24" s="12"/>
      <c r="AD24" s="12"/>
      <c r="AE24" s="12"/>
      <c r="AF24" s="12"/>
      <c r="AG24" s="12"/>
      <c r="AH24" s="12"/>
      <c r="AI24" s="12"/>
      <c r="AJ24" s="12"/>
      <c r="AK24" s="12"/>
    </row>
    <row r="25" spans="1:52" ht="18" customHeight="1">
      <c r="A25" s="5" t="str">
        <f>IF(B25="","",COUNTA(B$6:B25)&amp;".")</f>
        <v/>
      </c>
      <c r="C25" s="39"/>
      <c r="D25" s="39"/>
      <c r="E25" s="21" t="s">
        <v>85</v>
      </c>
      <c r="F25" s="38"/>
      <c r="G25" s="38"/>
      <c r="H25" s="38"/>
      <c r="I25" s="38"/>
      <c r="J25" s="38"/>
      <c r="K25" s="38"/>
      <c r="L25" s="38"/>
      <c r="M25" s="38"/>
      <c r="N25" s="38"/>
      <c r="O25" s="21" t="s">
        <v>85</v>
      </c>
      <c r="P25" s="38"/>
      <c r="Q25" s="38"/>
      <c r="R25" s="38"/>
      <c r="S25" s="38"/>
      <c r="T25" s="12"/>
      <c r="U25" s="12"/>
      <c r="V25" s="12"/>
      <c r="W25" s="37"/>
      <c r="X25" s="37"/>
      <c r="Y25" s="12"/>
      <c r="Z25" s="12"/>
      <c r="AA25" s="12"/>
    </row>
    <row r="26" spans="1:52">
      <c r="A26" s="5" t="str">
        <f>IF(B26="","",COUNTA(B$7:B26)&amp;".")</f>
        <v>8.</v>
      </c>
      <c r="B26" s="1" t="s">
        <v>43</v>
      </c>
      <c r="E26" s="1" t="s">
        <v>52</v>
      </c>
    </row>
    <row r="27" spans="1:52">
      <c r="A27" s="5" t="str">
        <f>IF(B27="","",COUNTA(B$7:B27)&amp;".")</f>
        <v/>
      </c>
      <c r="F27" s="1" t="s">
        <v>34</v>
      </c>
    </row>
    <row r="28" spans="1:52">
      <c r="A28" s="5" t="str">
        <f>IF(B28="","",COUNTA(B$7:B28)&amp;".")</f>
        <v/>
      </c>
      <c r="E28" s="1" t="s">
        <v>55</v>
      </c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8.75" customHeight="1">
      <c r="A29" s="5" t="str">
        <f>IF(B29="","",COUNTA(B$7:B29)&amp;".")</f>
        <v/>
      </c>
      <c r="F29" s="1" t="s">
        <v>11</v>
      </c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>
      <c r="A30" s="5" t="str">
        <f>IF(B30="","",COUNTA(B$7:B30)&amp;".")</f>
        <v/>
      </c>
      <c r="F30" s="1" t="s">
        <v>56</v>
      </c>
    </row>
    <row r="31" spans="1:52">
      <c r="A31" s="5" t="str">
        <f>IF(B31="","",COUNTA(B$7:B31)&amp;".")</f>
        <v>9.</v>
      </c>
      <c r="B31" s="1" t="s">
        <v>46</v>
      </c>
      <c r="E31" s="1" t="s">
        <v>47</v>
      </c>
    </row>
    <row r="32" spans="1:52">
      <c r="A32" s="5" t="str">
        <f>IF(B32="","",COUNTA(B$7:B32)&amp;".")</f>
        <v/>
      </c>
      <c r="L32" s="1" t="s">
        <v>50</v>
      </c>
      <c r="AK32" s="7"/>
    </row>
    <row r="33" spans="1:24">
      <c r="A33" s="5" t="str">
        <f>IF(B33="","",COUNTA(B$7:B33)&amp;".")</f>
        <v/>
      </c>
      <c r="E33" s="1" t="s">
        <v>51</v>
      </c>
    </row>
    <row r="34" spans="1:24">
      <c r="A34" s="5" t="str">
        <f>IF(B34="","",COUNTA(B$7:B34)&amp;".")</f>
        <v/>
      </c>
      <c r="E34" s="1" t="s">
        <v>48</v>
      </c>
    </row>
    <row r="35" spans="1:24">
      <c r="A35" s="5" t="str">
        <f>IF(B35="","",COUNTA(B$7:B35)&amp;".")</f>
        <v>10.</v>
      </c>
      <c r="B35" s="1" t="s">
        <v>42</v>
      </c>
      <c r="E35" s="49" t="s">
        <v>65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>
      <c r="A36" s="5" t="str">
        <f>IF(B36="","",COUNTA(B$7:B36)&amp;".")</f>
        <v/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>
      <c r="A37" s="5" t="str">
        <f>IF(B37="","",COUNTA(B$7:B37)&amp;".")</f>
        <v/>
      </c>
      <c r="E37" s="49" t="s">
        <v>66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>
      <c r="A38" s="5" t="str">
        <f>IF(B38="","",COUNTA(B$7:B38)&amp;".")</f>
        <v/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>
      <c r="A39" s="5" t="str">
        <f>IF(B39="","",COUNTA(B$7:B39)&amp;".")</f>
        <v>11.</v>
      </c>
      <c r="B39" s="1" t="s">
        <v>45</v>
      </c>
      <c r="E39" s="1" t="s">
        <v>35</v>
      </c>
    </row>
    <row r="40" spans="1:24">
      <c r="A40" s="5" t="str">
        <f>IF(B40="","",COUNTA(B$7:B40)&amp;".")</f>
        <v/>
      </c>
      <c r="E40" s="1" t="s">
        <v>12</v>
      </c>
    </row>
    <row r="41" spans="1:24">
      <c r="A41" s="5" t="str">
        <f>IF(B41="","",COUNTA(B$7:B41)&amp;".")</f>
        <v/>
      </c>
      <c r="E41" s="1" t="s">
        <v>57</v>
      </c>
    </row>
    <row r="42" spans="1:24">
      <c r="A42" s="5" t="str">
        <f>IF(B42="","",COUNTA(B$7:B42)&amp;".")</f>
        <v/>
      </c>
      <c r="E42" s="20" t="s">
        <v>58</v>
      </c>
    </row>
    <row r="43" spans="1:24" ht="18.75" customHeight="1">
      <c r="A43" s="5" t="str">
        <f>IF(B43="","",COUNTA(B$6:B43)&amp;".")</f>
        <v>12.</v>
      </c>
      <c r="B43" s="1" t="s">
        <v>44</v>
      </c>
      <c r="E43" s="1" t="s">
        <v>89</v>
      </c>
      <c r="X43" s="8" t="s">
        <v>13</v>
      </c>
    </row>
    <row r="46" spans="1:2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8" spans="1:2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50" spans="1:50" ht="27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50" ht="15" customHeight="1">
      <c r="Y51" s="12"/>
      <c r="Z51" s="12"/>
      <c r="AA51" s="12"/>
      <c r="AB51" s="12"/>
      <c r="AD51" s="12"/>
      <c r="AE51" s="12"/>
      <c r="AF51" s="12"/>
      <c r="AG51" s="12"/>
      <c r="AH51" s="12"/>
      <c r="AI51" s="12"/>
      <c r="AJ51" s="12"/>
      <c r="AK51" s="12"/>
    </row>
    <row r="52" spans="1:50" s="12" customFormat="1" ht="33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D52" s="1"/>
      <c r="AE52" s="1"/>
      <c r="AF52" s="1"/>
      <c r="AG52" s="1"/>
      <c r="AH52" s="1"/>
      <c r="AI52" s="1"/>
      <c r="AJ52" s="1"/>
      <c r="AK52" s="1"/>
      <c r="AT52" s="1"/>
      <c r="AU52" s="1"/>
      <c r="AV52" s="1"/>
      <c r="AW52" s="1"/>
      <c r="AX52" s="1"/>
    </row>
    <row r="53" spans="1:50" ht="3" customHeight="1">
      <c r="Y53" s="12"/>
      <c r="Z53" s="12"/>
      <c r="AA53" s="12"/>
      <c r="AB53" s="12"/>
      <c r="AD53" s="12"/>
      <c r="AE53" s="12"/>
      <c r="AF53" s="12"/>
      <c r="AG53" s="12"/>
      <c r="AH53" s="12"/>
      <c r="AI53" s="12"/>
      <c r="AJ53" s="12"/>
      <c r="AK53" s="12"/>
      <c r="AT53" s="12"/>
      <c r="AU53" s="12"/>
      <c r="AV53" s="12"/>
      <c r="AW53" s="12"/>
      <c r="AX53" s="12"/>
    </row>
    <row r="54" spans="1:50" s="12" customFormat="1" ht="3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D54" s="1"/>
      <c r="AE54" s="1"/>
      <c r="AF54" s="1"/>
      <c r="AG54" s="1"/>
      <c r="AH54" s="1"/>
      <c r="AI54" s="1"/>
      <c r="AJ54" s="1"/>
      <c r="AK54" s="1"/>
      <c r="AT54" s="1"/>
      <c r="AU54" s="1"/>
      <c r="AV54" s="1"/>
      <c r="AW54" s="1"/>
      <c r="AX54" s="1"/>
    </row>
    <row r="55" spans="1:50" ht="3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D55" s="12"/>
      <c r="AE55" s="12"/>
      <c r="AF55" s="12"/>
      <c r="AG55" s="12"/>
      <c r="AH55" s="12"/>
      <c r="AI55" s="12"/>
      <c r="AJ55" s="12"/>
      <c r="AK55" s="12"/>
      <c r="AT55" s="12"/>
      <c r="AU55" s="12"/>
      <c r="AV55" s="12"/>
      <c r="AW55" s="12"/>
      <c r="AX55" s="12"/>
    </row>
    <row r="56" spans="1:50" s="12" customFormat="1" ht="33.75" customHeight="1">
      <c r="Y56" s="1"/>
      <c r="Z56" s="1"/>
      <c r="AA56" s="1"/>
      <c r="AB56" s="1"/>
      <c r="AD56" s="1"/>
      <c r="AE56" s="1"/>
      <c r="AF56" s="1"/>
      <c r="AG56" s="1"/>
      <c r="AH56" s="1"/>
      <c r="AI56" s="1"/>
      <c r="AJ56" s="1"/>
      <c r="AK56" s="1"/>
      <c r="AT56" s="1"/>
      <c r="AU56" s="1"/>
      <c r="AV56" s="1"/>
      <c r="AW56" s="1"/>
      <c r="AX56" s="1"/>
    </row>
    <row r="57" spans="1:50" ht="2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T57" s="12"/>
      <c r="AU57" s="12"/>
      <c r="AV57" s="12"/>
      <c r="AW57" s="12"/>
      <c r="AX57" s="12"/>
    </row>
    <row r="58" spans="1:5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50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5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D60" s="12"/>
      <c r="AE60" s="12"/>
      <c r="AF60" s="12"/>
      <c r="AG60" s="12"/>
      <c r="AH60" s="12"/>
      <c r="AI60" s="12"/>
      <c r="AJ60" s="12"/>
      <c r="AK60" s="12"/>
    </row>
    <row r="61" spans="1:50" s="12" customFormat="1" ht="12.75" customHeight="1">
      <c r="AT61" s="1"/>
      <c r="AU61" s="1"/>
      <c r="AV61" s="1"/>
      <c r="AW61" s="1"/>
      <c r="AX61" s="1"/>
    </row>
    <row r="62" spans="1:50" s="12" customFormat="1" ht="21.75" customHeight="1"/>
    <row r="63" spans="1:50" s="12" customFormat="1" ht="12.75" customHeight="1"/>
    <row r="64" spans="1:50" s="12" customFormat="1" ht="21.75" customHeight="1"/>
    <row r="65" spans="1:24" s="12" customFormat="1" ht="12.75" customHeight="1"/>
    <row r="66" spans="1:24" s="12" customFormat="1" ht="21.75" customHeight="1"/>
    <row r="67" spans="1:24" s="12" customFormat="1" ht="12.75" customHeight="1"/>
    <row r="68" spans="1:24" s="12" customFormat="1" ht="21.75" customHeight="1"/>
    <row r="69" spans="1:24" s="12" customFormat="1" ht="12.75" customHeight="1"/>
    <row r="70" spans="1:24" s="12" customFormat="1" ht="21.75" customHeight="1"/>
    <row r="71" spans="1:24" s="12" customFormat="1" ht="12.75" customHeight="1"/>
    <row r="72" spans="1:24" s="12" customFormat="1" ht="21.75" customHeight="1"/>
    <row r="73" spans="1:24" s="12" customFormat="1" ht="12.75" customHeight="1"/>
    <row r="74" spans="1:24" s="12" customFormat="1" ht="21.75" customHeight="1"/>
    <row r="75" spans="1:24" s="12" customFormat="1" ht="12.75" customHeight="1"/>
    <row r="76" spans="1:24" s="12" customFormat="1" ht="21.75" customHeight="1"/>
    <row r="77" spans="1:24" s="12" customFormat="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12" customFormat="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12" customFormat="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12" customFormat="1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50" s="12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50" s="12" customFormat="1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D82" s="1"/>
      <c r="AE82" s="1"/>
      <c r="AF82" s="1"/>
      <c r="AG82" s="1"/>
      <c r="AH82" s="1"/>
      <c r="AI82" s="1"/>
      <c r="AJ82" s="1"/>
      <c r="AK82" s="1"/>
    </row>
    <row r="83" spans="1:50" ht="21.75" customHeight="1">
      <c r="AT83" s="12"/>
      <c r="AU83" s="12"/>
      <c r="AV83" s="12"/>
      <c r="AW83" s="12"/>
      <c r="AX83" s="12"/>
    </row>
    <row r="84" spans="1:50" ht="21.75" customHeight="1"/>
    <row r="85" spans="1:50" ht="21.75" customHeight="1"/>
    <row r="86" spans="1:50" ht="21.75" customHeight="1"/>
    <row r="87" spans="1:50" ht="21.75" customHeight="1"/>
    <row r="88" spans="1:50" ht="21.75" customHeight="1"/>
    <row r="89" spans="1:50" ht="21.75" customHeight="1"/>
    <row r="90" spans="1:50" ht="21.75" customHeight="1"/>
    <row r="93" spans="1:50" ht="18.75" customHeight="1"/>
  </sheetData>
  <mergeCells count="16">
    <mergeCell ref="Q2:W2"/>
    <mergeCell ref="AC28:AZ29"/>
    <mergeCell ref="AH8:AJ8"/>
    <mergeCell ref="A1:B1"/>
    <mergeCell ref="AH6:AK6"/>
    <mergeCell ref="AM20:AN20"/>
    <mergeCell ref="AM21:AN21"/>
    <mergeCell ref="J18:L18"/>
    <mergeCell ref="A5:X5"/>
    <mergeCell ref="E37:X38"/>
    <mergeCell ref="E35:X36"/>
    <mergeCell ref="AH7:AK7"/>
    <mergeCell ref="E9:H9"/>
    <mergeCell ref="K9:M9"/>
    <mergeCell ref="E17:H17"/>
    <mergeCell ref="AE18:AK18"/>
  </mergeCells>
  <phoneticPr fontId="1"/>
  <pageMargins left="0.5" right="0.11811023622047245" top="0.35" bottom="0.11811023622047245" header="0.31496062992125984" footer="0.11811023622047245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35A5F-684A-41EB-871A-B19FF6E2C73D}">
  <dimension ref="A1:Y34"/>
  <sheetViews>
    <sheetView showGridLines="0" showZeros="0" tabSelected="1" zoomScaleNormal="100" zoomScaleSheetLayoutView="85" workbookViewId="0">
      <selection activeCell="AE13" sqref="AE13"/>
    </sheetView>
  </sheetViews>
  <sheetFormatPr defaultColWidth="3.875" defaultRowHeight="18.75"/>
  <cols>
    <col min="1" max="3" width="3.875" style="1"/>
    <col min="4" max="4" width="3.875" style="1" customWidth="1"/>
    <col min="5" max="5" width="4" style="1" customWidth="1"/>
    <col min="6" max="6" width="4" style="1" bestFit="1" customWidth="1"/>
    <col min="7" max="29" width="3.875" style="1"/>
    <col min="30" max="38" width="3.875" style="1" customWidth="1"/>
    <col min="39" max="16384" width="3.875" style="1"/>
  </cols>
  <sheetData>
    <row r="1" spans="1:24" ht="27" customHeight="1">
      <c r="F1" s="9" t="str">
        <f>案内!E7&amp;"参加申込書"</f>
        <v>第45回 平和祭卓球大会参加申込書</v>
      </c>
      <c r="G1" s="10"/>
      <c r="H1" s="10"/>
      <c r="I1" s="10"/>
      <c r="J1" s="10"/>
      <c r="K1" s="10"/>
      <c r="L1" s="10"/>
      <c r="O1" s="28"/>
      <c r="P1" s="28"/>
      <c r="Q1" s="2"/>
      <c r="T1" s="28"/>
      <c r="U1" s="28"/>
    </row>
    <row r="2" spans="1:24">
      <c r="B2" s="8"/>
      <c r="C2" s="21"/>
      <c r="D2" s="21"/>
      <c r="E2" s="24" t="s">
        <v>62</v>
      </c>
      <c r="F2" s="61">
        <f>案内!AH7</f>
        <v>45508</v>
      </c>
      <c r="G2" s="61"/>
      <c r="H2" s="61"/>
      <c r="I2" s="61"/>
      <c r="J2" s="23" t="str">
        <f>"("&amp;TEXT(F2,"aaa")&amp;")"</f>
        <v>(日)</v>
      </c>
      <c r="K2" s="21"/>
      <c r="L2" s="21"/>
      <c r="M2" s="24"/>
      <c r="N2" s="27"/>
      <c r="O2" s="27"/>
      <c r="P2" s="27"/>
      <c r="Q2" s="27" t="s">
        <v>63</v>
      </c>
      <c r="R2" s="25"/>
      <c r="S2" s="26"/>
      <c r="T2" s="61">
        <f>案内!AH6</f>
        <v>45490</v>
      </c>
      <c r="U2" s="61"/>
      <c r="V2" s="61"/>
      <c r="W2" s="61"/>
      <c r="X2" s="25" t="str">
        <f>"("&amp;TEXT(T2,"aaa")&amp;")"</f>
        <v>(水)</v>
      </c>
    </row>
    <row r="3" spans="1:24" s="12" customFormat="1" ht="33.75" customHeight="1">
      <c r="A3" s="67" t="s">
        <v>14</v>
      </c>
      <c r="B3" s="67"/>
      <c r="C3" s="68"/>
      <c r="D3" s="69"/>
      <c r="E3" s="69"/>
      <c r="F3" s="69"/>
      <c r="G3" s="69"/>
      <c r="H3" s="69"/>
      <c r="I3" s="69"/>
      <c r="J3" s="70"/>
      <c r="M3" s="13" t="s">
        <v>15</v>
      </c>
      <c r="N3" s="68"/>
      <c r="O3" s="69"/>
      <c r="P3" s="69"/>
      <c r="Q3" s="69"/>
      <c r="R3" s="70"/>
      <c r="S3" s="13" t="s">
        <v>18</v>
      </c>
      <c r="T3" s="71"/>
      <c r="U3" s="72"/>
      <c r="V3" s="72"/>
      <c r="W3" s="72"/>
      <c r="X3" s="73"/>
    </row>
    <row r="4" spans="1:24" ht="3" customHeight="1">
      <c r="B4" s="8"/>
      <c r="C4" s="14"/>
      <c r="D4" s="11"/>
      <c r="E4" s="11"/>
      <c r="F4" s="11"/>
      <c r="G4" s="11"/>
      <c r="H4" s="11"/>
      <c r="I4" s="11"/>
      <c r="J4" s="11"/>
      <c r="M4" s="8"/>
      <c r="N4" s="11"/>
      <c r="O4" s="11"/>
      <c r="P4" s="11"/>
      <c r="Q4" s="11"/>
      <c r="R4" s="8"/>
      <c r="S4" s="2"/>
      <c r="T4" s="2"/>
      <c r="U4" s="2"/>
      <c r="V4" s="2"/>
      <c r="W4" s="2"/>
    </row>
    <row r="5" spans="1:24" s="12" customFormat="1" ht="33.75" customHeight="1">
      <c r="A5" s="67" t="s">
        <v>17</v>
      </c>
      <c r="B5" s="67"/>
      <c r="C5" s="15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70"/>
    </row>
    <row r="6" spans="1:24" ht="3" customHeight="1"/>
    <row r="7" spans="1:24" s="12" customFormat="1" ht="33.75" customHeight="1">
      <c r="M7" s="13" t="s">
        <v>19</v>
      </c>
      <c r="N7" s="68"/>
      <c r="O7" s="69"/>
      <c r="P7" s="69"/>
      <c r="Q7" s="69"/>
      <c r="R7" s="70"/>
      <c r="S7" s="13" t="s">
        <v>18</v>
      </c>
      <c r="T7" s="68"/>
      <c r="U7" s="69"/>
      <c r="V7" s="69"/>
      <c r="W7" s="69"/>
      <c r="X7" s="70"/>
    </row>
    <row r="8" spans="1:24" ht="18.75" customHeight="1">
      <c r="A8" s="1" t="s">
        <v>61</v>
      </c>
    </row>
    <row r="9" spans="1:24" ht="18.75" customHeight="1">
      <c r="A9" s="2" t="s">
        <v>102</v>
      </c>
    </row>
    <row r="10" spans="1:24" ht="18.75" customHeight="1">
      <c r="A10" s="1" t="s">
        <v>103</v>
      </c>
    </row>
    <row r="11" spans="1:24" ht="18.75" customHeight="1">
      <c r="A11" s="1" t="s">
        <v>104</v>
      </c>
    </row>
    <row r="12" spans="1:24" ht="18.75" customHeight="1">
      <c r="A12" s="21" t="s">
        <v>60</v>
      </c>
    </row>
    <row r="13" spans="1:24" ht="53.25" customHeight="1">
      <c r="B13" s="76" t="s">
        <v>105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8"/>
    </row>
    <row r="15" spans="1:24" s="12" customFormat="1" ht="33" customHeight="1">
      <c r="A15" s="31"/>
      <c r="B15" s="68" t="s">
        <v>21</v>
      </c>
      <c r="C15" s="69"/>
      <c r="D15" s="69"/>
      <c r="E15" s="69"/>
      <c r="F15" s="70"/>
      <c r="G15" s="74" t="s">
        <v>20</v>
      </c>
      <c r="H15" s="74"/>
      <c r="I15" s="47" t="s">
        <v>2</v>
      </c>
      <c r="J15" s="48" t="s">
        <v>97</v>
      </c>
      <c r="K15" s="75" t="s">
        <v>22</v>
      </c>
      <c r="L15" s="68"/>
      <c r="M15" s="33"/>
      <c r="N15" s="68" t="s">
        <v>21</v>
      </c>
      <c r="O15" s="69"/>
      <c r="P15" s="69"/>
      <c r="Q15" s="69"/>
      <c r="R15" s="70"/>
      <c r="S15" s="74" t="s">
        <v>20</v>
      </c>
      <c r="T15" s="74"/>
      <c r="U15" s="47" t="s">
        <v>2</v>
      </c>
      <c r="V15" s="48" t="s">
        <v>97</v>
      </c>
      <c r="W15" s="75" t="s">
        <v>22</v>
      </c>
      <c r="X15" s="74"/>
    </row>
    <row r="16" spans="1:24" s="12" customFormat="1" ht="28.5" customHeight="1">
      <c r="A16" s="31">
        <v>1</v>
      </c>
      <c r="B16" s="62"/>
      <c r="C16" s="62"/>
      <c r="D16" s="62"/>
      <c r="E16" s="62"/>
      <c r="F16" s="62"/>
      <c r="G16" s="63"/>
      <c r="H16" s="64"/>
      <c r="I16" s="34"/>
      <c r="J16" s="34"/>
      <c r="K16" s="65"/>
      <c r="L16" s="66"/>
      <c r="M16" s="33">
        <v>11</v>
      </c>
      <c r="N16" s="62"/>
      <c r="O16" s="62"/>
      <c r="P16" s="62"/>
      <c r="Q16" s="62"/>
      <c r="R16" s="62"/>
      <c r="S16" s="63"/>
      <c r="T16" s="64"/>
      <c r="U16" s="34"/>
      <c r="V16" s="34"/>
      <c r="W16" s="65"/>
      <c r="X16" s="65"/>
    </row>
    <row r="17" spans="1:25" s="12" customFormat="1" ht="28.5" customHeight="1">
      <c r="A17" s="31">
        <v>2</v>
      </c>
      <c r="B17" s="62"/>
      <c r="C17" s="62"/>
      <c r="D17" s="62"/>
      <c r="E17" s="62"/>
      <c r="F17" s="62"/>
      <c r="G17" s="63"/>
      <c r="H17" s="64"/>
      <c r="I17" s="34"/>
      <c r="J17" s="34"/>
      <c r="K17" s="65"/>
      <c r="L17" s="66"/>
      <c r="M17" s="33">
        <v>12</v>
      </c>
      <c r="N17" s="62"/>
      <c r="O17" s="62"/>
      <c r="P17" s="62"/>
      <c r="Q17" s="62"/>
      <c r="R17" s="62"/>
      <c r="S17" s="63"/>
      <c r="T17" s="64"/>
      <c r="U17" s="34"/>
      <c r="V17" s="34"/>
      <c r="W17" s="65"/>
      <c r="X17" s="65"/>
    </row>
    <row r="18" spans="1:25" s="12" customFormat="1" ht="28.5" customHeight="1">
      <c r="A18" s="31">
        <v>3</v>
      </c>
      <c r="B18" s="62"/>
      <c r="C18" s="62"/>
      <c r="D18" s="62"/>
      <c r="E18" s="62"/>
      <c r="F18" s="62"/>
      <c r="G18" s="63"/>
      <c r="H18" s="64"/>
      <c r="I18" s="34"/>
      <c r="J18" s="34"/>
      <c r="K18" s="65"/>
      <c r="L18" s="66"/>
      <c r="M18" s="33">
        <v>13</v>
      </c>
      <c r="N18" s="62"/>
      <c r="O18" s="62"/>
      <c r="P18" s="62"/>
      <c r="Q18" s="62"/>
      <c r="R18" s="62"/>
      <c r="S18" s="63"/>
      <c r="T18" s="64"/>
      <c r="U18" s="34"/>
      <c r="V18" s="34"/>
      <c r="W18" s="65"/>
      <c r="X18" s="65"/>
    </row>
    <row r="19" spans="1:25" s="12" customFormat="1" ht="28.5" customHeight="1">
      <c r="A19" s="31">
        <v>4</v>
      </c>
      <c r="B19" s="62"/>
      <c r="C19" s="62"/>
      <c r="D19" s="62"/>
      <c r="E19" s="62"/>
      <c r="F19" s="62"/>
      <c r="G19" s="63"/>
      <c r="H19" s="64"/>
      <c r="I19" s="34"/>
      <c r="J19" s="34"/>
      <c r="K19" s="65"/>
      <c r="L19" s="66"/>
      <c r="M19" s="33">
        <v>14</v>
      </c>
      <c r="N19" s="62"/>
      <c r="O19" s="62"/>
      <c r="P19" s="62"/>
      <c r="Q19" s="62"/>
      <c r="R19" s="62"/>
      <c r="S19" s="63"/>
      <c r="T19" s="64"/>
      <c r="U19" s="34"/>
      <c r="V19" s="34"/>
      <c r="W19" s="65"/>
      <c r="X19" s="65"/>
    </row>
    <row r="20" spans="1:25" s="12" customFormat="1" ht="28.5" customHeight="1">
      <c r="A20" s="31">
        <v>5</v>
      </c>
      <c r="B20" s="62"/>
      <c r="C20" s="62"/>
      <c r="D20" s="62"/>
      <c r="E20" s="62"/>
      <c r="F20" s="62"/>
      <c r="G20" s="63"/>
      <c r="H20" s="64"/>
      <c r="I20" s="34"/>
      <c r="J20" s="34"/>
      <c r="K20" s="65"/>
      <c r="L20" s="66"/>
      <c r="M20" s="33">
        <v>15</v>
      </c>
      <c r="N20" s="62"/>
      <c r="O20" s="62"/>
      <c r="P20" s="62"/>
      <c r="Q20" s="62"/>
      <c r="R20" s="62"/>
      <c r="S20" s="63"/>
      <c r="T20" s="64"/>
      <c r="U20" s="34"/>
      <c r="V20" s="34"/>
      <c r="W20" s="65"/>
      <c r="X20" s="65"/>
    </row>
    <row r="21" spans="1:25" s="12" customFormat="1" ht="28.5" customHeight="1">
      <c r="A21" s="31">
        <v>6</v>
      </c>
      <c r="B21" s="62"/>
      <c r="C21" s="62"/>
      <c r="D21" s="62"/>
      <c r="E21" s="62"/>
      <c r="F21" s="62"/>
      <c r="G21" s="63"/>
      <c r="H21" s="64"/>
      <c r="I21" s="34"/>
      <c r="J21" s="34"/>
      <c r="K21" s="65"/>
      <c r="L21" s="66"/>
      <c r="M21" s="33">
        <v>16</v>
      </c>
      <c r="N21" s="62"/>
      <c r="O21" s="62"/>
      <c r="P21" s="62"/>
      <c r="Q21" s="62"/>
      <c r="R21" s="62"/>
      <c r="S21" s="63"/>
      <c r="T21" s="64"/>
      <c r="U21" s="34"/>
      <c r="V21" s="34"/>
      <c r="W21" s="65"/>
      <c r="X21" s="65"/>
    </row>
    <row r="22" spans="1:25" s="12" customFormat="1" ht="28.5" customHeight="1">
      <c r="A22" s="31">
        <v>7</v>
      </c>
      <c r="B22" s="62"/>
      <c r="C22" s="62"/>
      <c r="D22" s="62"/>
      <c r="E22" s="62"/>
      <c r="F22" s="62"/>
      <c r="G22" s="63"/>
      <c r="H22" s="64"/>
      <c r="I22" s="34"/>
      <c r="J22" s="34"/>
      <c r="K22" s="65"/>
      <c r="L22" s="66"/>
      <c r="M22" s="33">
        <v>17</v>
      </c>
      <c r="N22" s="62"/>
      <c r="O22" s="62"/>
      <c r="P22" s="62"/>
      <c r="Q22" s="62"/>
      <c r="R22" s="62"/>
      <c r="S22" s="63"/>
      <c r="T22" s="64"/>
      <c r="U22" s="34"/>
      <c r="V22" s="34"/>
      <c r="W22" s="65"/>
      <c r="X22" s="65"/>
    </row>
    <row r="23" spans="1:25" s="12" customFormat="1" ht="28.5" customHeight="1">
      <c r="A23" s="31">
        <v>8</v>
      </c>
      <c r="B23" s="62"/>
      <c r="C23" s="62"/>
      <c r="D23" s="62"/>
      <c r="E23" s="62"/>
      <c r="F23" s="62"/>
      <c r="G23" s="63"/>
      <c r="H23" s="64"/>
      <c r="I23" s="34"/>
      <c r="J23" s="34"/>
      <c r="K23" s="65"/>
      <c r="L23" s="66"/>
      <c r="M23" s="33">
        <v>18</v>
      </c>
      <c r="N23" s="62"/>
      <c r="O23" s="62"/>
      <c r="P23" s="62"/>
      <c r="Q23" s="62"/>
      <c r="R23" s="62"/>
      <c r="S23" s="63"/>
      <c r="T23" s="64"/>
      <c r="U23" s="34"/>
      <c r="V23" s="34"/>
      <c r="W23" s="65"/>
      <c r="X23" s="65"/>
    </row>
    <row r="24" spans="1:25" s="12" customFormat="1" ht="28.5" customHeight="1">
      <c r="A24" s="31">
        <v>9</v>
      </c>
      <c r="B24" s="62"/>
      <c r="C24" s="62"/>
      <c r="D24" s="62"/>
      <c r="E24" s="62"/>
      <c r="F24" s="62"/>
      <c r="G24" s="63"/>
      <c r="H24" s="64"/>
      <c r="I24" s="34"/>
      <c r="J24" s="34"/>
      <c r="K24" s="65"/>
      <c r="L24" s="66"/>
      <c r="M24" s="33">
        <v>19</v>
      </c>
      <c r="N24" s="62"/>
      <c r="O24" s="62"/>
      <c r="P24" s="62"/>
      <c r="Q24" s="62"/>
      <c r="R24" s="62"/>
      <c r="S24" s="63"/>
      <c r="T24" s="64"/>
      <c r="U24" s="34"/>
      <c r="V24" s="34"/>
      <c r="W24" s="65"/>
      <c r="X24" s="65"/>
    </row>
    <row r="25" spans="1:25" s="12" customFormat="1" ht="28.5" customHeight="1">
      <c r="A25" s="31">
        <v>10</v>
      </c>
      <c r="B25" s="87"/>
      <c r="C25" s="87"/>
      <c r="D25" s="87"/>
      <c r="E25" s="87"/>
      <c r="F25" s="87"/>
      <c r="G25" s="64"/>
      <c r="H25" s="64"/>
      <c r="I25" s="32"/>
      <c r="J25" s="32"/>
      <c r="K25" s="65"/>
      <c r="L25" s="66"/>
      <c r="M25" s="33">
        <v>20</v>
      </c>
      <c r="N25" s="87"/>
      <c r="O25" s="87"/>
      <c r="P25" s="87"/>
      <c r="Q25" s="87"/>
      <c r="R25" s="87"/>
      <c r="S25" s="64"/>
      <c r="T25" s="64"/>
      <c r="U25" s="32"/>
      <c r="V25" s="32"/>
      <c r="W25" s="65"/>
      <c r="X25" s="65"/>
    </row>
    <row r="26" spans="1:25" ht="21.75" customHeight="1">
      <c r="A26" s="16" t="s">
        <v>53</v>
      </c>
      <c r="N26" s="21" t="s">
        <v>90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21.75" customHeight="1">
      <c r="B27" s="86" t="s">
        <v>28</v>
      </c>
      <c r="C27" s="86"/>
      <c r="D27" s="86"/>
      <c r="E27" s="71" t="s">
        <v>29</v>
      </c>
      <c r="F27" s="72"/>
      <c r="G27" s="73"/>
      <c r="H27" s="71" t="s">
        <v>54</v>
      </c>
      <c r="I27" s="73"/>
      <c r="J27" s="71" t="s">
        <v>30</v>
      </c>
      <c r="K27" s="72"/>
      <c r="L27" s="73"/>
      <c r="N27" s="21" t="s">
        <v>96</v>
      </c>
    </row>
    <row r="28" spans="1:25" ht="21.75" customHeight="1">
      <c r="B28" s="68" t="s">
        <v>23</v>
      </c>
      <c r="C28" s="69"/>
      <c r="D28" s="70"/>
      <c r="E28" s="68"/>
      <c r="F28" s="69"/>
      <c r="G28" s="17" t="s">
        <v>27</v>
      </c>
      <c r="H28" s="79">
        <v>800</v>
      </c>
      <c r="I28" s="80"/>
      <c r="J28" s="81">
        <f>E28*H28</f>
        <v>0</v>
      </c>
      <c r="K28" s="82"/>
      <c r="L28" s="18" t="s">
        <v>33</v>
      </c>
      <c r="N28" s="23" t="s">
        <v>91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5" ht="21.75" customHeight="1">
      <c r="B29" s="68" t="s">
        <v>24</v>
      </c>
      <c r="C29" s="69"/>
      <c r="D29" s="70"/>
      <c r="E29" s="68"/>
      <c r="F29" s="69"/>
      <c r="G29" s="17" t="s">
        <v>27</v>
      </c>
      <c r="H29" s="79">
        <v>1000</v>
      </c>
      <c r="I29" s="80"/>
      <c r="J29" s="81">
        <f>E29*H29</f>
        <v>0</v>
      </c>
      <c r="K29" s="82"/>
      <c r="L29" s="18" t="s">
        <v>33</v>
      </c>
      <c r="O29" s="42" t="s">
        <v>92</v>
      </c>
      <c r="P29" s="42"/>
      <c r="Q29" s="38"/>
      <c r="R29" s="38"/>
      <c r="S29" s="38"/>
      <c r="T29" s="38"/>
      <c r="U29" s="38"/>
      <c r="V29" s="21"/>
      <c r="W29" s="21"/>
      <c r="X29" s="1" t="s">
        <v>93</v>
      </c>
    </row>
    <row r="30" spans="1:25" ht="21.75" customHeight="1">
      <c r="B30" s="68" t="s">
        <v>25</v>
      </c>
      <c r="C30" s="69"/>
      <c r="D30" s="70"/>
      <c r="E30" s="68"/>
      <c r="F30" s="69"/>
      <c r="G30" s="17" t="s">
        <v>27</v>
      </c>
      <c r="H30" s="79">
        <v>800</v>
      </c>
      <c r="I30" s="80"/>
      <c r="J30" s="81">
        <f>E30*H30</f>
        <v>0</v>
      </c>
      <c r="K30" s="82"/>
      <c r="L30" s="18" t="s">
        <v>33</v>
      </c>
      <c r="N30" s="23" t="s">
        <v>94</v>
      </c>
    </row>
    <row r="31" spans="1:25" ht="21.75" customHeight="1">
      <c r="B31" s="68" t="s">
        <v>26</v>
      </c>
      <c r="C31" s="69"/>
      <c r="D31" s="70"/>
      <c r="E31" s="68"/>
      <c r="F31" s="69"/>
      <c r="G31" s="17" t="s">
        <v>27</v>
      </c>
      <c r="H31" s="79">
        <v>500</v>
      </c>
      <c r="I31" s="80"/>
      <c r="J31" s="81">
        <f>E31*H31</f>
        <v>0</v>
      </c>
      <c r="K31" s="82"/>
      <c r="L31" s="18" t="s">
        <v>33</v>
      </c>
      <c r="O31" s="43"/>
      <c r="P31" s="43"/>
      <c r="Q31" s="38"/>
      <c r="R31" s="38"/>
      <c r="S31" s="38"/>
      <c r="T31" s="38"/>
      <c r="U31" s="38"/>
      <c r="V31" s="38"/>
      <c r="W31" s="21"/>
      <c r="X31" s="21"/>
    </row>
    <row r="32" spans="1:25" ht="21.75" customHeight="1">
      <c r="B32" s="68" t="s">
        <v>31</v>
      </c>
      <c r="C32" s="69"/>
      <c r="D32" s="70"/>
      <c r="E32" s="68"/>
      <c r="F32" s="69"/>
      <c r="G32" s="17" t="s">
        <v>27</v>
      </c>
      <c r="H32" s="79">
        <v>650</v>
      </c>
      <c r="I32" s="80"/>
      <c r="J32" s="81">
        <f>E32*H32</f>
        <v>0</v>
      </c>
      <c r="K32" s="82"/>
      <c r="L32" s="18" t="s">
        <v>33</v>
      </c>
    </row>
    <row r="33" spans="1:23">
      <c r="B33" s="83" t="s">
        <v>32</v>
      </c>
      <c r="C33" s="84"/>
      <c r="D33" s="84"/>
      <c r="E33" s="84"/>
      <c r="F33" s="84"/>
      <c r="G33" s="84"/>
      <c r="H33" s="84"/>
      <c r="I33" s="85"/>
      <c r="J33" s="81">
        <f>SUM(J28:L32)</f>
        <v>0</v>
      </c>
      <c r="K33" s="82"/>
      <c r="L33" s="18" t="s">
        <v>33</v>
      </c>
      <c r="R33" s="44"/>
      <c r="S33" s="44"/>
      <c r="T33" s="44"/>
      <c r="U33" s="44"/>
      <c r="V33" s="44"/>
      <c r="W33" s="44"/>
    </row>
    <row r="34" spans="1:23">
      <c r="A34" s="21"/>
      <c r="B34" s="8" t="s">
        <v>76</v>
      </c>
      <c r="C34" s="45" t="s">
        <v>95</v>
      </c>
      <c r="D34" s="46"/>
      <c r="E34" s="46"/>
      <c r="F34" s="46"/>
      <c r="G34" s="46"/>
      <c r="H34" s="46"/>
      <c r="I34" s="46"/>
      <c r="J34" s="46"/>
      <c r="K34" s="46"/>
    </row>
  </sheetData>
  <mergeCells count="103">
    <mergeCell ref="B24:F24"/>
    <mergeCell ref="G24:H24"/>
    <mergeCell ref="K24:L24"/>
    <mergeCell ref="N24:R24"/>
    <mergeCell ref="S24:T24"/>
    <mergeCell ref="W24:X24"/>
    <mergeCell ref="B31:D31"/>
    <mergeCell ref="E31:F31"/>
    <mergeCell ref="H31:I31"/>
    <mergeCell ref="J31:K31"/>
    <mergeCell ref="B30:D30"/>
    <mergeCell ref="E30:F30"/>
    <mergeCell ref="H30:I30"/>
    <mergeCell ref="J30:K30"/>
    <mergeCell ref="W25:X25"/>
    <mergeCell ref="B25:F25"/>
    <mergeCell ref="G25:H25"/>
    <mergeCell ref="K25:L25"/>
    <mergeCell ref="N25:R25"/>
    <mergeCell ref="S25:T25"/>
    <mergeCell ref="B32:D32"/>
    <mergeCell ref="E32:F32"/>
    <mergeCell ref="H32:I32"/>
    <mergeCell ref="J32:K32"/>
    <mergeCell ref="B33:I33"/>
    <mergeCell ref="J33:K33"/>
    <mergeCell ref="B27:D27"/>
    <mergeCell ref="E27:G27"/>
    <mergeCell ref="H27:I27"/>
    <mergeCell ref="J27:L27"/>
    <mergeCell ref="B29:D29"/>
    <mergeCell ref="E29:F29"/>
    <mergeCell ref="H29:I29"/>
    <mergeCell ref="J29:K29"/>
    <mergeCell ref="B28:D28"/>
    <mergeCell ref="E28:F28"/>
    <mergeCell ref="H28:I28"/>
    <mergeCell ref="J28:K28"/>
    <mergeCell ref="N23:R23"/>
    <mergeCell ref="S23:T23"/>
    <mergeCell ref="W23:X23"/>
    <mergeCell ref="B23:F23"/>
    <mergeCell ref="G23:H23"/>
    <mergeCell ref="K23:L23"/>
    <mergeCell ref="N22:R22"/>
    <mergeCell ref="S22:T22"/>
    <mergeCell ref="W22:X22"/>
    <mergeCell ref="B22:F22"/>
    <mergeCell ref="G22:H22"/>
    <mergeCell ref="K22:L22"/>
    <mergeCell ref="N17:R17"/>
    <mergeCell ref="S17:T17"/>
    <mergeCell ref="W17:X17"/>
    <mergeCell ref="B17:F17"/>
    <mergeCell ref="G17:H17"/>
    <mergeCell ref="K17:L17"/>
    <mergeCell ref="N21:R21"/>
    <mergeCell ref="S21:T21"/>
    <mergeCell ref="W21:X21"/>
    <mergeCell ref="B21:F21"/>
    <mergeCell ref="G21:H21"/>
    <mergeCell ref="K21:L21"/>
    <mergeCell ref="N20:R20"/>
    <mergeCell ref="S20:T20"/>
    <mergeCell ref="W20:X20"/>
    <mergeCell ref="B20:F20"/>
    <mergeCell ref="G20:H20"/>
    <mergeCell ref="K20:L20"/>
    <mergeCell ref="N19:R19"/>
    <mergeCell ref="S19:T19"/>
    <mergeCell ref="W19:X19"/>
    <mergeCell ref="B19:F19"/>
    <mergeCell ref="G19:H19"/>
    <mergeCell ref="K19:L19"/>
    <mergeCell ref="N18:R18"/>
    <mergeCell ref="S18:T18"/>
    <mergeCell ref="W18:X18"/>
    <mergeCell ref="B18:F18"/>
    <mergeCell ref="G18:H18"/>
    <mergeCell ref="K18:L18"/>
    <mergeCell ref="F2:I2"/>
    <mergeCell ref="N16:R16"/>
    <mergeCell ref="S16:T16"/>
    <mergeCell ref="W16:X16"/>
    <mergeCell ref="B16:F16"/>
    <mergeCell ref="G16:H16"/>
    <mergeCell ref="K16:L16"/>
    <mergeCell ref="T2:W2"/>
    <mergeCell ref="A3:B3"/>
    <mergeCell ref="C3:J3"/>
    <mergeCell ref="N3:R3"/>
    <mergeCell ref="T3:X3"/>
    <mergeCell ref="S15:T15"/>
    <mergeCell ref="W15:X15"/>
    <mergeCell ref="A5:B5"/>
    <mergeCell ref="D5:X5"/>
    <mergeCell ref="N7:R7"/>
    <mergeCell ref="T7:X7"/>
    <mergeCell ref="G15:H15"/>
    <mergeCell ref="K15:L15"/>
    <mergeCell ref="B13:V13"/>
    <mergeCell ref="N15:R15"/>
    <mergeCell ref="B15:F15"/>
  </mergeCells>
  <phoneticPr fontId="1"/>
  <pageMargins left="0.5" right="0.11811023622047245" top="0.35" bottom="0.11811023622047245" header="0.31496062992125984" footer="0.11811023622047245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案内</vt:lpstr>
      <vt:lpstr>申込書</vt:lpstr>
      <vt:lpstr>案内!Print_Area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2024-06-15T05:41:25Z</dcterms:modified>
</cp:coreProperties>
</file>