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filterPrivacy="1"/>
  <xr:revisionPtr revIDLastSave="29" documentId="14_{457AFF5A-26C8-4DF5-B2B8-55D698A8B788}" xr6:coauthVersionLast="36" xr6:coauthVersionMax="36" xr10:uidLastSave="{98106E7C-9BD4-4E56-8B3F-7596F68DB623}"/>
  <bookViews>
    <workbookView xWindow="0" yWindow="0" windowWidth="22260" windowHeight="12645" activeTab="1" xr2:uid="{00000000-000D-0000-FFFF-FFFF00000000}"/>
  </bookViews>
  <sheets>
    <sheet name="大会案内" sheetId="2" r:id="rId1"/>
    <sheet name="申込書" sheetId="3" r:id="rId2"/>
  </sheets>
  <definedNames>
    <definedName name="_xlnm.Print_Area" localSheetId="1">申込書!$A$1:$Y$46</definedName>
    <definedName name="_xlnm.Print_Area" localSheetId="0">大会案内!$A$1:$X$43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2" l="1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H9" i="2" l="1"/>
  <c r="AH8" i="2" l="1"/>
  <c r="AH7" i="2"/>
  <c r="T2" i="3" l="1"/>
  <c r="X2" i="3" s="1"/>
  <c r="F2" i="3"/>
  <c r="J2" i="3" s="1"/>
  <c r="E19" i="2" l="1"/>
  <c r="I19" i="2" s="1"/>
  <c r="E12" i="2" l="1"/>
  <c r="A44" i="2" l="1"/>
  <c r="A45" i="2" l="1"/>
  <c r="A46" i="2"/>
  <c r="A12" i="2" l="1"/>
  <c r="A13" i="2"/>
  <c r="J40" i="3" l="1"/>
  <c r="J39" i="3"/>
  <c r="J41" i="3" l="1"/>
  <c r="D1" i="3"/>
  <c r="A2" i="2" l="1"/>
  <c r="E16" i="2"/>
  <c r="J15" i="2"/>
  <c r="E15" i="2"/>
  <c r="I15" i="2" s="1"/>
  <c r="A5" i="2"/>
  <c r="X1" i="2"/>
  <c r="F4" i="2" l="1"/>
</calcChain>
</file>

<file path=xl/sharedStrings.xml><?xml version="1.0" encoding="utf-8"?>
<sst xmlns="http://schemas.openxmlformats.org/spreadsheetml/2006/main" count="113" uniqueCount="99">
  <si>
    <t>記</t>
  </si>
  <si>
    <t xml:space="preserve">    </t>
  </si>
  <si>
    <t>各　位</t>
    <rPh sb="0" eb="1">
      <t>カク</t>
    </rPh>
    <rPh sb="2" eb="3">
      <t>クライ</t>
    </rPh>
    <phoneticPr fontId="1"/>
  </si>
  <si>
    <t>大会回数</t>
    <rPh sb="0" eb="2">
      <t>タイカイ</t>
    </rPh>
    <rPh sb="2" eb="4">
      <t>カイスウ</t>
    </rPh>
    <phoneticPr fontId="1"/>
  </si>
  <si>
    <t>大会名称</t>
    <rPh sb="0" eb="2">
      <t>タイカイ</t>
    </rPh>
    <rPh sb="2" eb="4">
      <t>メイショウ</t>
    </rPh>
    <phoneticPr fontId="1"/>
  </si>
  <si>
    <t>大会月日</t>
    <rPh sb="0" eb="2">
      <t>タイカイ</t>
    </rPh>
    <rPh sb="2" eb="4">
      <t>ツキヒ</t>
    </rPh>
    <phoneticPr fontId="1"/>
  </si>
  <si>
    <t>開会式時間</t>
    <rPh sb="0" eb="2">
      <t>カイカイ</t>
    </rPh>
    <rPh sb="2" eb="3">
      <t>シキ</t>
    </rPh>
    <rPh sb="3" eb="5">
      <t>ジカン</t>
    </rPh>
    <phoneticPr fontId="1"/>
  </si>
  <si>
    <t>会場&amp;電話番号</t>
    <rPh sb="0" eb="2">
      <t>カイジョウ</t>
    </rPh>
    <rPh sb="3" eb="5">
      <t>デンワ</t>
    </rPh>
    <rPh sb="5" eb="7">
      <t>バンゴウ</t>
    </rPh>
    <phoneticPr fontId="1"/>
  </si>
  <si>
    <t>送信時期</t>
    <rPh sb="0" eb="2">
      <t>ソウシン</t>
    </rPh>
    <rPh sb="2" eb="4">
      <t>ジキ</t>
    </rPh>
    <phoneticPr fontId="1"/>
  </si>
  <si>
    <t>〒621-0013　亀岡市大井町並河2-24-3　西台卓球場</t>
    <phoneticPr fontId="1"/>
  </si>
  <si>
    <t>締切り日</t>
    <rPh sb="0" eb="2">
      <t>シメキ</t>
    </rPh>
    <rPh sb="3" eb="4">
      <t>ビ</t>
    </rPh>
    <phoneticPr fontId="1"/>
  </si>
  <si>
    <t>②出場者はゼッケンを着用のこと。</t>
    <phoneticPr fontId="1"/>
  </si>
  <si>
    <t>クラブ名</t>
    <phoneticPr fontId="1"/>
  </si>
  <si>
    <t>代表者名</t>
    <rPh sb="0" eb="3">
      <t>ダイヒョウシャ</t>
    </rPh>
    <rPh sb="3" eb="4">
      <t>メイ</t>
    </rPh>
    <phoneticPr fontId="1"/>
  </si>
  <si>
    <t>〒</t>
    <phoneticPr fontId="1"/>
  </si>
  <si>
    <t>住所</t>
    <rPh sb="0" eb="2">
      <t>ジュウショ</t>
    </rPh>
    <phoneticPr fontId="1"/>
  </si>
  <si>
    <t>電話</t>
    <phoneticPr fontId="1"/>
  </si>
  <si>
    <t>大会当日連絡可能な方の名前</t>
    <rPh sb="0" eb="2">
      <t>タイカイ</t>
    </rPh>
    <rPh sb="2" eb="4">
      <t>トウジツ</t>
    </rPh>
    <rPh sb="4" eb="6">
      <t>レンラク</t>
    </rPh>
    <rPh sb="6" eb="8">
      <t>カノウ</t>
    </rPh>
    <rPh sb="9" eb="10">
      <t>カタ</t>
    </rPh>
    <rPh sb="11" eb="13">
      <t>ナマエ</t>
    </rPh>
    <phoneticPr fontId="1"/>
  </si>
  <si>
    <t>協会員</t>
    <rPh sb="0" eb="3">
      <t>キョウカイイン</t>
    </rPh>
    <phoneticPr fontId="1"/>
  </si>
  <si>
    <t>人</t>
    <rPh sb="0" eb="1">
      <t>ヒト</t>
    </rPh>
    <phoneticPr fontId="1"/>
  </si>
  <si>
    <t>区分</t>
    <rPh sb="0" eb="2">
      <t>クブン</t>
    </rPh>
    <phoneticPr fontId="1"/>
  </si>
  <si>
    <t>小計</t>
    <rPh sb="0" eb="2">
      <t>ショウケイ</t>
    </rPh>
    <phoneticPr fontId="1"/>
  </si>
  <si>
    <t>昼食弁当</t>
    <rPh sb="0" eb="2">
      <t>チュウショク</t>
    </rPh>
    <rPh sb="2" eb="4">
      <t>ベントウ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</si>
  <si>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</si>
  <si>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</si>
  <si>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https://kametaku.work /　または　「亀岡市卓球協会」←検索</t>
    <phoneticPr fontId="1"/>
  </si>
  <si>
    <t>①試合球はニッタク製40mmプラスチック球を使用します。</t>
    <phoneticPr fontId="1"/>
  </si>
  <si>
    <t>組み合わせ日</t>
    <rPh sb="0" eb="1">
      <t>ク</t>
    </rPh>
    <rPh sb="2" eb="3">
      <t>ア</t>
    </rPh>
    <rPh sb="5" eb="6">
      <t>ビ</t>
    </rPh>
    <phoneticPr fontId="1"/>
  </si>
  <si>
    <t>大会名称</t>
    <phoneticPr fontId="1"/>
  </si>
  <si>
    <t>参加資格</t>
  </si>
  <si>
    <t>日　時</t>
  </si>
  <si>
    <t>会　場</t>
  </si>
  <si>
    <t>種　目</t>
  </si>
  <si>
    <t>参加費</t>
  </si>
  <si>
    <t>表　彰</t>
  </si>
  <si>
    <t>申込方法</t>
  </si>
  <si>
    <t>問合せ先</t>
  </si>
  <si>
    <t>その他</t>
  </si>
  <si>
    <t>試合形式</t>
    <rPh sb="0" eb="2">
      <t>シアイ</t>
    </rPh>
    <rPh sb="2" eb="4">
      <t>ケイシキ</t>
    </rPh>
    <phoneticPr fontId="1"/>
  </si>
  <si>
    <t>午前9:30</t>
    <phoneticPr fontId="1"/>
  </si>
  <si>
    <t>①亀岡市卓球協会ホームページからの申込み</t>
    <rPh sb="1" eb="4">
      <t>カメオカシ</t>
    </rPh>
    <rPh sb="4" eb="8">
      <t>タッキュウキョウカイ</t>
    </rPh>
    <phoneticPr fontId="1"/>
  </si>
  <si>
    <t>◆参加費</t>
    <rPh sb="1" eb="4">
      <t>サンカヒ</t>
    </rPh>
    <phoneticPr fontId="1"/>
  </si>
  <si>
    <t>費用</t>
    <rPh sb="0" eb="2">
      <t>ヒヨウ</t>
    </rPh>
    <phoneticPr fontId="1"/>
  </si>
  <si>
    <t>②西台卓球場へ申込書を持参(月曜日は休み)またはファックス、もしくはメール</t>
    <phoneticPr fontId="1"/>
  </si>
  <si>
    <t>TEL 0771-22-9050   FAX 0771-22-9077　メール nishidaihall@ma.e-broad.ne.jp</t>
    <phoneticPr fontId="1"/>
  </si>
  <si>
    <t>市外</t>
    <rPh sb="0" eb="2">
      <t>シガイ</t>
    </rPh>
    <phoneticPr fontId="1"/>
  </si>
  <si>
    <t>市内</t>
    <rPh sb="0" eb="2">
      <t>シナイ</t>
    </rPh>
    <phoneticPr fontId="1"/>
  </si>
  <si>
    <t>亀岡</t>
    <rPh sb="0" eb="2">
      <t>カメオカ</t>
    </rPh>
    <phoneticPr fontId="1"/>
  </si>
  <si>
    <t>◆参加人数</t>
    <rPh sb="1" eb="3">
      <t>サンカ</t>
    </rPh>
    <rPh sb="3" eb="5">
      <t>ニンズウ</t>
    </rPh>
    <phoneticPr fontId="1"/>
  </si>
  <si>
    <t>居住地</t>
    <rPh sb="0" eb="3">
      <t>キョジュウチ</t>
    </rPh>
    <phoneticPr fontId="1"/>
  </si>
  <si>
    <t>↑</t>
    <phoneticPr fontId="1"/>
  </si>
  <si>
    <t>(体育館から報告要請あり)</t>
    <rPh sb="1" eb="4">
      <t>タイイクカン</t>
    </rPh>
    <rPh sb="6" eb="8">
      <t>ホウコク</t>
    </rPh>
    <rPh sb="8" eb="10">
      <t>ヨウセイ</t>
    </rPh>
    <phoneticPr fontId="1"/>
  </si>
  <si>
    <t>子供人数</t>
    <rPh sb="0" eb="2">
      <t>コドモ</t>
    </rPh>
    <rPh sb="2" eb="4">
      <t>ニンズウ</t>
    </rPh>
    <phoneticPr fontId="1"/>
  </si>
  <si>
    <t>大人人数</t>
    <rPh sb="0" eb="2">
      <t>オトナ</t>
    </rPh>
    <rPh sb="2" eb="4">
      <t>ニンズウ</t>
    </rPh>
    <phoneticPr fontId="1"/>
  </si>
  <si>
    <t>団体戦の参加費は、チーム内の一番高い人の参加費区分になります。</t>
  </si>
  <si>
    <t>団体戦</t>
    <rPh sb="0" eb="2">
      <t>ダンタイ</t>
    </rPh>
    <rPh sb="2" eb="3">
      <t>セン</t>
    </rPh>
    <phoneticPr fontId="1"/>
  </si>
  <si>
    <t>亀岡市卓球協会 会長　山岡　良右</t>
    <phoneticPr fontId="1"/>
  </si>
  <si>
    <t>開会式</t>
  </si>
  <si>
    <t>③昼食(650円)ご希望の方は、数量をまとめて申し込んで下さい。（当日受付不可）　　</t>
    <rPh sb="7" eb="8">
      <t>エン</t>
    </rPh>
    <phoneticPr fontId="1"/>
  </si>
  <si>
    <t>チーム数</t>
    <rPh sb="3" eb="4">
      <t>スウ</t>
    </rPh>
    <phoneticPr fontId="1"/>
  </si>
  <si>
    <t>個</t>
    <rPh sb="0" eb="1">
      <t>コ</t>
    </rPh>
    <phoneticPr fontId="1"/>
  </si>
  <si>
    <t>関口理事長　TEL 090-3618-9877　又は　段本事務局長　TEL 090-2283-4493　まで</t>
    <phoneticPr fontId="1"/>
  </si>
  <si>
    <t>中学生以下</t>
    <rPh sb="0" eb="3">
      <t>チュウガクセイ</t>
    </rPh>
    <rPh sb="3" eb="5">
      <t>イカ</t>
    </rPh>
    <phoneticPr fontId="1"/>
  </si>
  <si>
    <t>亀岡運動公園体育館・小フロア    （TEL 0771-25-0372）</t>
    <rPh sb="10" eb="11">
      <t>ショウ</t>
    </rPh>
    <phoneticPr fontId="1"/>
  </si>
  <si>
    <t>申込受付開始</t>
    <rPh sb="0" eb="2">
      <t>モウシコミ</t>
    </rPh>
    <rPh sb="2" eb="4">
      <t>ウケツケ</t>
    </rPh>
    <rPh sb="4" eb="6">
      <t>カイシ</t>
    </rPh>
    <phoneticPr fontId="1"/>
  </si>
  <si>
    <t>④駐車場は、体育館から北100mの第９駐車場をご利用下さい。      　</t>
    <rPh sb="11" eb="12">
      <t>キタ</t>
    </rPh>
    <phoneticPr fontId="1"/>
  </si>
  <si>
    <t>出場制限</t>
    <rPh sb="0" eb="2">
      <t>シュツジョウ</t>
    </rPh>
    <rPh sb="2" eb="4">
      <t>セイゲン</t>
    </rPh>
    <phoneticPr fontId="1"/>
  </si>
  <si>
    <t>体育館より下記の方の利用制限が出ていますので、該当される方は出場を控えてください。</t>
    <rPh sb="5" eb="7">
      <t>カキ</t>
    </rPh>
    <rPh sb="8" eb="9">
      <t>カタ</t>
    </rPh>
    <rPh sb="10" eb="14">
      <t>リヨウセイゲン</t>
    </rPh>
    <rPh sb="15" eb="16">
      <t>デ</t>
    </rPh>
    <rPh sb="23" eb="25">
      <t>ガイトウ</t>
    </rPh>
    <rPh sb="28" eb="29">
      <t>カタ</t>
    </rPh>
    <rPh sb="30" eb="32">
      <t>シュツジョウ</t>
    </rPh>
    <rPh sb="33" eb="34">
      <t>ヒカ</t>
    </rPh>
    <phoneticPr fontId="1"/>
  </si>
  <si>
    <t>・体調の悪い方(37.5度以上の発熱、風邪の症状の方)</t>
  </si>
  <si>
    <t>・大会当日より過去2週間以内に、発熱や風邪の症状で病院受診や服薬等をした方</t>
  </si>
  <si>
    <t>・新型コロナウィルス感染症陽性とされた方との濃厚接触がある方</t>
  </si>
  <si>
    <t>・同居家族や身近な知人に感染が疑われる方がいる方</t>
  </si>
  <si>
    <t>・大会当日より過去2週間以内に、感染拡大している地域や外国へ訪問した方</t>
    <phoneticPr fontId="1"/>
  </si>
  <si>
    <t>621-0013</t>
    <phoneticPr fontId="1"/>
  </si>
  <si>
    <t>亀岡市曽我部町穴太土渕33-1 （京都縦貫道亀岡インターから国道372号線を車で5分）</t>
    <rPh sb="30" eb="32">
      <t>コクドウ</t>
    </rPh>
    <rPh sb="35" eb="37">
      <t>ゴウセン</t>
    </rPh>
    <rPh sb="38" eb="39">
      <t>クルマ</t>
    </rPh>
    <rPh sb="41" eb="42">
      <t>フン</t>
    </rPh>
    <phoneticPr fontId="1"/>
  </si>
  <si>
    <t>②3,4位トーナメントの1位には賞品があります。3位決定戦は実施しません。</t>
    <rPh sb="25" eb="26">
      <t>イ</t>
    </rPh>
    <rPh sb="26" eb="29">
      <t>ケッテイセン</t>
    </rPh>
    <rPh sb="30" eb="32">
      <t>ジッシ</t>
    </rPh>
    <phoneticPr fontId="1"/>
  </si>
  <si>
    <t>①決勝トーナメントの１～３位まで賞品を授与します。3位決定戦を実施します。</t>
    <rPh sb="1" eb="3">
      <t>ケッショウ</t>
    </rPh>
    <rPh sb="16" eb="18">
      <t>ショウヒン</t>
    </rPh>
    <rPh sb="26" eb="27">
      <t>イ</t>
    </rPh>
    <rPh sb="27" eb="30">
      <t>ケッテイセン</t>
    </rPh>
    <rPh sb="31" eb="33">
      <t>ジッシ</t>
    </rPh>
    <phoneticPr fontId="1"/>
  </si>
  <si>
    <t>男女混合３ダブルス団体戦</t>
    <phoneticPr fontId="1"/>
  </si>
  <si>
    <t>予選リーグは全試合実施し、トーナメントは２戦先取で勝敗を決定します。</t>
    <phoneticPr fontId="1"/>
  </si>
  <si>
    <t>チ－ム編成：３～４名（男女混合）で構成し、当日抽選により決定します。</t>
    <phoneticPr fontId="1"/>
  </si>
  <si>
    <t>予選リーグ1,2位チームは決勝トーナメントに、3,4位は3,4位トーナメントに進みます。</t>
    <rPh sb="0" eb="2">
      <t>ヨセン</t>
    </rPh>
    <phoneticPr fontId="1"/>
  </si>
  <si>
    <t>男女</t>
    <phoneticPr fontId="1"/>
  </si>
  <si>
    <t>名　　　前</t>
    <phoneticPr fontId="1"/>
  </si>
  <si>
    <t>－</t>
    <phoneticPr fontId="1"/>
  </si>
  <si>
    <t>級
(ABC)</t>
    <phoneticPr fontId="1"/>
  </si>
  <si>
    <t>組合せ抽選に必要ですので、「級」（ＡＢＣ）は明記してください。</t>
    <phoneticPr fontId="1"/>
  </si>
  <si>
    <t>＊今大会の参加費は、大会当日受付でチーム毎にまとめてお支払いください。</t>
    <phoneticPr fontId="1"/>
  </si>
  <si>
    <r>
      <rPr>
        <b/>
        <sz val="11"/>
        <color rgb="FFFF0000"/>
        <rFont val="Yu Gothic"/>
        <family val="3"/>
        <charset val="128"/>
        <scheme val="minor"/>
      </rPr>
      <t>ランクの強い順</t>
    </r>
    <r>
      <rPr>
        <sz val="11"/>
        <rFont val="Yu Gothic"/>
        <family val="2"/>
        <scheme val="minor"/>
      </rPr>
      <t>に記入して下さい。</t>
    </r>
    <phoneticPr fontId="1"/>
  </si>
  <si>
    <t>試合は、５ゲームマッチの３ダブルス戦です。オーダーは３試合とも違うペアとなります。また４人のチームの場合、一人の選手が出場できるのは２試合までとします。</t>
    <rPh sb="44" eb="45">
      <t>ニン</t>
    </rPh>
    <phoneticPr fontId="1"/>
  </si>
  <si>
    <t>一人 ８００円 ＊今大会は当日受付にてチーム毎にまとめてお支払いください。</t>
    <rPh sb="0" eb="2">
      <t>ヒトリ</t>
    </rPh>
    <rPh sb="6" eb="7">
      <t>エン</t>
    </rPh>
    <rPh sb="9" eb="12">
      <t>コンタイカイ</t>
    </rPh>
    <rPh sb="13" eb="15">
      <t>トウジツ</t>
    </rPh>
    <rPh sb="15" eb="17">
      <t>ウケツケ</t>
    </rPh>
    <rPh sb="22" eb="23">
      <t>ゴト</t>
    </rPh>
    <rPh sb="29" eb="31">
      <t>シハラ</t>
    </rPh>
    <phoneticPr fontId="1"/>
  </si>
  <si>
    <t>大会開催日</t>
    <rPh sb="0" eb="2">
      <t>タイカイ</t>
    </rPh>
    <rPh sb="2" eb="4">
      <t>カイサイ</t>
    </rPh>
    <rPh sb="4" eb="5">
      <t>ヒ</t>
    </rPh>
    <phoneticPr fontId="1"/>
  </si>
  <si>
    <t>読み方が難しい名前には、フリガナを記載してください。</t>
    <rPh sb="0" eb="1">
      <t>ヨ</t>
    </rPh>
    <rPh sb="2" eb="3">
      <t>カタ</t>
    </rPh>
    <rPh sb="4" eb="5">
      <t>ムズカ</t>
    </rPh>
    <rPh sb="7" eb="9">
      <t>ナマエ</t>
    </rPh>
    <rPh sb="17" eb="19">
      <t>キサイ</t>
    </rPh>
    <phoneticPr fontId="1"/>
  </si>
  <si>
    <t>フ　リ　ガ　ナ</t>
    <phoneticPr fontId="1"/>
  </si>
  <si>
    <t>2022年度 協会員親睦卓球大会</t>
    <rPh sb="4" eb="6">
      <t>ネンド</t>
    </rPh>
    <phoneticPr fontId="1"/>
  </si>
  <si>
    <t>2022年度亀岡市卓球協会に登録されている会員の方、
および大会当日までに会員に登録された方</t>
    <phoneticPr fontId="1"/>
  </si>
  <si>
    <t>申込〆切</t>
    <rPh sb="0" eb="2">
      <t>モウシコミ</t>
    </rPh>
    <rPh sb="2" eb="4">
      <t>シメキリ</t>
    </rPh>
    <phoneticPr fontId="1"/>
  </si>
  <si>
    <t>〆切後の受け付けは、お断りさせて頂きます。</t>
    <rPh sb="0" eb="2">
      <t>シメキリ</t>
    </rPh>
    <rPh sb="2" eb="3">
      <t>ゴ</t>
    </rPh>
    <rPh sb="4" eb="5">
      <t>ウ</t>
    </rPh>
    <rPh sb="6" eb="7">
      <t>ツ</t>
    </rPh>
    <rPh sb="11" eb="12">
      <t>コトワ</t>
    </rPh>
    <rPh sb="16" eb="17">
      <t>イタダ</t>
    </rPh>
    <phoneticPr fontId="1"/>
  </si>
  <si>
    <t>2022年3月吉日</t>
    <rPh sb="4" eb="5">
      <t>ネン</t>
    </rPh>
    <rPh sb="6" eb="7">
      <t>ツキ</t>
    </rPh>
    <rPh sb="7" eb="9">
      <t>キチジツ</t>
    </rPh>
    <phoneticPr fontId="1"/>
  </si>
  <si>
    <t>本大会は、例年通り当日の抽選でチームと組み合わせを決めます。試合は、３ダブルス団体戦を予定しております。なお、新型コロナウイルス感染症の拡大で、大会開催を中止する場合がありますのでご了承ください。その際は協会ホームページに掲示します。(ホームページは「亀岡市卓球協会」←検索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</si>
</sst>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yyyy&quot;年&quot;m&quot;月&quot;d&quot;日&quot;;@"/>
    <numFmt numFmtId="177" formatCode="[$-409]h:mm\ AM/PM;@"/>
    <numFmt numFmtId="178" formatCode="m&quot;月&quot;d&quot;日&quot;;@"/>
    <numFmt numFmtId="179" formatCode="#,##0&quot;円&quot;"/>
  </numFmts>
  <fonts count="1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u/>
      <sz val="11"/>
      <name val="Yu Gothic"/>
      <family val="2"/>
      <scheme val="minor"/>
    </font>
    <font>
      <u/>
      <sz val="11"/>
      <name val="Yu Gothic"/>
      <family val="3"/>
      <charset val="128"/>
      <scheme val="minor"/>
    </font>
    <font>
      <sz val="11"/>
      <name val="Yu Gothic"/>
      <family val="2"/>
      <scheme val="minor"/>
    </font>
    <font>
      <u/>
      <sz val="14"/>
      <name val="Yu Gothic"/>
      <family val="2"/>
      <scheme val="minor"/>
    </font>
    <font>
      <sz val="16"/>
      <name val="Yu Gothic"/>
      <family val="2"/>
      <scheme val="minor"/>
    </font>
    <font>
      <sz val="12"/>
      <name val="Yu Gothic"/>
      <family val="2"/>
      <scheme val="minor"/>
    </font>
    <font>
      <sz val="1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1"/>
      <name val="游ゴシック"/>
      <family val="2"/>
      <charset val="128"/>
    </font>
    <font>
      <b/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11"/>
      <color rgb="FFFF0000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2" fillId="0" borderId="0" applyFont="0" applyFill="0" applyBorder="0" applyAlignment="0" applyProtection="0">
      <alignment vertical="center"/>
    </xf>
  </cellStyleXfs>
  <cellXfs count="110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4" fillId="0" borderId="0" xfId="0" applyFont="1"/>
    <xf numFmtId="0" fontId="6" fillId="0" borderId="0" xfId="0" applyFont="1" applyBorder="1" applyAlignment="1"/>
    <xf numFmtId="0" fontId="6" fillId="0" borderId="0" xfId="0" applyFont="1" applyBorder="1"/>
    <xf numFmtId="178" fontId="6" fillId="0" borderId="0" xfId="0" applyNumberFormat="1" applyFont="1" applyAlignment="1">
      <alignment wrapText="1"/>
    </xf>
    <xf numFmtId="56" fontId="6" fillId="0" borderId="0" xfId="0" applyNumberFormat="1" applyFont="1" applyAlignment="1"/>
    <xf numFmtId="0" fontId="6" fillId="0" borderId="0" xfId="0" applyFont="1" applyFill="1"/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176" fontId="11" fillId="0" borderId="0" xfId="0" applyNumberFormat="1" applyFont="1" applyAlignment="1"/>
    <xf numFmtId="177" fontId="11" fillId="0" borderId="0" xfId="0" applyNumberFormat="1" applyFont="1" applyAlignment="1"/>
    <xf numFmtId="0" fontId="6" fillId="0" borderId="0" xfId="0" applyFont="1" applyAlignment="1">
      <alignment horizontal="center" vertical="center"/>
    </xf>
    <xf numFmtId="179" fontId="6" fillId="0" borderId="3" xfId="0" applyNumberFormat="1" applyFont="1" applyBorder="1" applyAlignment="1">
      <alignment horizontal="right" vertical="center"/>
    </xf>
    <xf numFmtId="177" fontId="2" fillId="0" borderId="0" xfId="0" applyNumberFormat="1" applyFont="1" applyAlignment="1"/>
    <xf numFmtId="179" fontId="6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 shrinkToFit="1"/>
    </xf>
    <xf numFmtId="176" fontId="11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2" fillId="0" borderId="0" xfId="0" applyFont="1"/>
    <xf numFmtId="0" fontId="13" fillId="0" borderId="0" xfId="0" applyFont="1"/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14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/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/>
    <xf numFmtId="176" fontId="6" fillId="0" borderId="0" xfId="0" applyNumberFormat="1" applyFont="1" applyAlignment="1">
      <alignment horizontal="right"/>
    </xf>
    <xf numFmtId="5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center"/>
    </xf>
    <xf numFmtId="176" fontId="11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179" fontId="6" fillId="0" borderId="1" xfId="0" applyNumberFormat="1" applyFont="1" applyBorder="1" applyAlignment="1">
      <alignment horizontal="right" vertical="center"/>
    </xf>
    <xf numFmtId="179" fontId="6" fillId="0" borderId="3" xfId="0" applyNumberFormat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shrinkToFit="1"/>
    </xf>
    <xf numFmtId="0" fontId="2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E03CF-5E9B-452A-A0BB-3796CE194691}">
  <dimension ref="A1:AZ48"/>
  <sheetViews>
    <sheetView showZeros="0" zoomScaleNormal="100" workbookViewId="0">
      <selection activeCell="AO11" sqref="AO11"/>
    </sheetView>
  </sheetViews>
  <sheetFormatPr defaultColWidth="3.875" defaultRowHeight="18.75"/>
  <cols>
    <col min="1" max="2" width="3.875" style="1" customWidth="1"/>
    <col min="3" max="3" width="3.875" style="1"/>
    <col min="4" max="4" width="3.875" style="1" customWidth="1"/>
    <col min="5" max="5" width="4" style="1" customWidth="1"/>
    <col min="6" max="6" width="4" style="1" bestFit="1" customWidth="1"/>
    <col min="7" max="10" width="3.875" style="1"/>
    <col min="11" max="11" width="3.875" style="1" customWidth="1"/>
    <col min="12" max="28" width="3.875" style="1"/>
    <col min="29" max="29" width="3.875" style="1" customWidth="1"/>
    <col min="30" max="38" width="3.875" style="1" hidden="1" customWidth="1"/>
    <col min="39" max="48" width="3.875" style="1" customWidth="1"/>
    <col min="49" max="16384" width="3.875" style="1"/>
  </cols>
  <sheetData>
    <row r="1" spans="1:52">
      <c r="A1" s="52" t="s">
        <v>2</v>
      </c>
      <c r="B1" s="53"/>
      <c r="X1" s="9" t="str">
        <f>AH4</f>
        <v>2022年3月吉日</v>
      </c>
    </row>
    <row r="2" spans="1:52">
      <c r="A2" s="25" t="str">
        <f>IF(B2="","",COUNTA(B$12:B25)&amp;".")</f>
        <v/>
      </c>
      <c r="X2" s="9" t="s">
        <v>56</v>
      </c>
    </row>
    <row r="3" spans="1:52" ht="19.5" customHeight="1">
      <c r="V3" s="2"/>
      <c r="W3" s="2"/>
    </row>
    <row r="4" spans="1:52" ht="24">
      <c r="F4" s="22" t="str">
        <f>E12&amp;"のご案内"</f>
        <v>2022年度 協会員親睦卓球大会のご案内</v>
      </c>
      <c r="R4" s="2"/>
      <c r="S4" s="2"/>
      <c r="T4" s="2"/>
      <c r="AD4" s="1" t="s">
        <v>8</v>
      </c>
      <c r="AH4" s="1" t="s">
        <v>97</v>
      </c>
    </row>
    <row r="5" spans="1:52">
      <c r="A5" s="1" t="str">
        <f>"  "&amp;E12&amp;"を、下記の要領で開催致します。"</f>
        <v xml:space="preserve">  2022年度 協会員親睦卓球大会を、下記の要領で開催致します。</v>
      </c>
      <c r="AD5" s="1" t="s">
        <v>4</v>
      </c>
      <c r="AH5" s="1" t="s">
        <v>93</v>
      </c>
    </row>
    <row r="6" spans="1:52" ht="18.75" customHeight="1">
      <c r="A6" s="58" t="s">
        <v>98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AD6" s="1" t="s">
        <v>3</v>
      </c>
    </row>
    <row r="7" spans="1:52" ht="18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AD7" s="1" t="s">
        <v>64</v>
      </c>
      <c r="AH7" s="54">
        <f>AH10-32</f>
        <v>44629</v>
      </c>
      <c r="AI7" s="54"/>
      <c r="AJ7" s="54"/>
      <c r="AK7" s="54"/>
    </row>
    <row r="8" spans="1:52" ht="18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AD8" s="1" t="s">
        <v>10</v>
      </c>
      <c r="AH8" s="54">
        <f>AH10-18</f>
        <v>44643</v>
      </c>
      <c r="AI8" s="54"/>
      <c r="AJ8" s="54"/>
      <c r="AK8" s="54"/>
    </row>
    <row r="9" spans="1:5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AD9" s="1" t="s">
        <v>27</v>
      </c>
      <c r="AH9" s="54">
        <f>AH10-7</f>
        <v>44654</v>
      </c>
      <c r="AI9" s="54"/>
      <c r="AJ9" s="54"/>
      <c r="AK9" s="54"/>
    </row>
    <row r="10" spans="1:52" ht="18.75" customHeight="1">
      <c r="J10" s="3" t="s">
        <v>0</v>
      </c>
      <c r="Y10" s="2"/>
      <c r="AD10" s="1" t="s">
        <v>5</v>
      </c>
      <c r="AH10" s="54">
        <v>44661</v>
      </c>
      <c r="AI10" s="54"/>
      <c r="AJ10" s="54"/>
      <c r="AK10" s="54"/>
    </row>
    <row r="11" spans="1:52" ht="18.75" customHeight="1">
      <c r="J11" s="3"/>
      <c r="Y11" s="2"/>
      <c r="AH11" s="50"/>
      <c r="AI11" s="50"/>
      <c r="AJ11" s="50"/>
      <c r="AK11" s="50"/>
    </row>
    <row r="12" spans="1:52" s="2" customFormat="1">
      <c r="A12" s="31" t="str">
        <f>IF(B12="","",COUNTA(B$12:B12)&amp;".")</f>
        <v>1.</v>
      </c>
      <c r="B12" s="1" t="s">
        <v>28</v>
      </c>
      <c r="C12" s="1"/>
      <c r="D12" s="1"/>
      <c r="E12" s="1" t="str">
        <f>AH5</f>
        <v>2022年度 協会員親睦卓球大会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AD12" s="1" t="s">
        <v>6</v>
      </c>
      <c r="AE12" s="1"/>
      <c r="AF12" s="1"/>
      <c r="AG12" s="1"/>
      <c r="AH12" s="55" t="s">
        <v>39</v>
      </c>
      <c r="AI12" s="55"/>
      <c r="AJ12" s="55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>
      <c r="A13" s="31" t="str">
        <f>IF(B13="","",COUNTA(B$12:B13)&amp;".")</f>
        <v>2.</v>
      </c>
      <c r="B13" s="1" t="s">
        <v>29</v>
      </c>
      <c r="E13" s="57" t="s">
        <v>94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AD13" s="1" t="s">
        <v>7</v>
      </c>
      <c r="AH13" s="1" t="s">
        <v>63</v>
      </c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>
      <c r="A14" s="32" t="str">
        <f>IF(B14="","",COUNTA(B$12:B14)&amp;".")</f>
        <v/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AD14" s="1" t="s">
        <v>55</v>
      </c>
      <c r="AH14" s="1" t="s">
        <v>54</v>
      </c>
    </row>
    <row r="15" spans="1:52">
      <c r="A15" s="32" t="str">
        <f>IF(B15="","",COUNTA(B$12:B15)&amp;".")</f>
        <v>3.</v>
      </c>
      <c r="B15" s="1" t="s">
        <v>30</v>
      </c>
      <c r="E15" s="56">
        <f>AH10</f>
        <v>44661</v>
      </c>
      <c r="F15" s="56"/>
      <c r="G15" s="56"/>
      <c r="H15" s="56"/>
      <c r="I15" s="30" t="str">
        <f>"("&amp;TEXT(E15,"aaa")&amp;")"</f>
        <v>(日)</v>
      </c>
      <c r="J15" s="27" t="str">
        <f>AH12</f>
        <v>午前9:30</v>
      </c>
      <c r="K15" s="24"/>
      <c r="L15" s="27" t="s">
        <v>57</v>
      </c>
    </row>
    <row r="16" spans="1:52">
      <c r="A16" s="32" t="str">
        <f>IF(B16="","",COUNTA(B$12:B16)&amp;".")</f>
        <v>4.</v>
      </c>
      <c r="B16" s="1" t="s">
        <v>31</v>
      </c>
      <c r="E16" s="1" t="str">
        <f>AH13</f>
        <v>亀岡運動公園体育館・小フロア    （TEL 0771-25-0372）</v>
      </c>
    </row>
    <row r="17" spans="1:29">
      <c r="A17" s="32" t="str">
        <f>IF(B17="","",COUNTA(B$12:B17)&amp;".")</f>
        <v/>
      </c>
      <c r="E17" s="1" t="s">
        <v>74</v>
      </c>
    </row>
    <row r="18" spans="1:29">
      <c r="A18" s="32" t="str">
        <f>IF(B18="","",COUNTA(B$12:B18)&amp;".")</f>
        <v>5.</v>
      </c>
      <c r="B18" s="1" t="s">
        <v>32</v>
      </c>
      <c r="E18" s="1" t="s">
        <v>77</v>
      </c>
    </row>
    <row r="19" spans="1:29">
      <c r="A19" s="32" t="str">
        <f>IF(B19="","",COUNTA(B$12:B19)&amp;".")</f>
        <v>6.</v>
      </c>
      <c r="B19" s="34" t="s">
        <v>95</v>
      </c>
      <c r="C19" s="34"/>
      <c r="D19" s="34"/>
      <c r="E19" s="56">
        <f>AH8</f>
        <v>44643</v>
      </c>
      <c r="F19" s="56"/>
      <c r="G19" s="56"/>
      <c r="H19" s="56"/>
      <c r="I19" s="23" t="str">
        <f>"("&amp;TEXT(E19,"aaa")&amp;")"</f>
        <v>(水)</v>
      </c>
      <c r="J19" s="46"/>
      <c r="K19" s="48" t="s">
        <v>96</v>
      </c>
      <c r="P19" s="34"/>
      <c r="Q19" s="34"/>
      <c r="R19" s="34"/>
      <c r="S19" s="34"/>
      <c r="T19" s="34"/>
      <c r="U19" s="34"/>
      <c r="V19" s="34"/>
    </row>
    <row r="20" spans="1:29">
      <c r="A20" s="32" t="str">
        <f>IF(B20="","",COUNTA(B$12:B20)&amp;".")</f>
        <v>7.</v>
      </c>
      <c r="B20" s="1" t="s">
        <v>33</v>
      </c>
      <c r="E20" s="45" t="s">
        <v>89</v>
      </c>
      <c r="F20" s="4"/>
    </row>
    <row r="21" spans="1:29">
      <c r="A21" s="32" t="str">
        <f>IF(B21="","",COUNTA(B$12:B21)&amp;".")</f>
        <v>8.</v>
      </c>
      <c r="B21" s="1" t="s">
        <v>38</v>
      </c>
      <c r="E21" s="2" t="s">
        <v>79</v>
      </c>
      <c r="AC21" s="41"/>
    </row>
    <row r="22" spans="1:29">
      <c r="A22" s="32" t="str">
        <f>IF(B22="","",COUNTA(B$12:B22)&amp;".")</f>
        <v/>
      </c>
      <c r="E22" s="57" t="s">
        <v>88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AC22" s="42"/>
    </row>
    <row r="23" spans="1:29">
      <c r="A23" s="32" t="str">
        <f>IF(B23="","",COUNTA(B$12:B23)&amp;".")</f>
        <v/>
      </c>
      <c r="C23" s="20"/>
      <c r="D23" s="20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AC23" s="42"/>
    </row>
    <row r="24" spans="1:29">
      <c r="A24" s="32" t="str">
        <f>IF(B24="","",COUNTA(B$12:B24)&amp;".")</f>
        <v/>
      </c>
      <c r="C24" s="20"/>
      <c r="D24" s="20"/>
      <c r="E24" s="1" t="s">
        <v>80</v>
      </c>
      <c r="AC24" s="41"/>
    </row>
    <row r="25" spans="1:29">
      <c r="A25" s="32" t="str">
        <f>IF(B25="","",COUNTA(B$12:B25)&amp;".")</f>
        <v/>
      </c>
      <c r="E25" s="1" t="s">
        <v>78</v>
      </c>
      <c r="G25" s="20"/>
      <c r="J25" s="20"/>
      <c r="K25" s="20"/>
      <c r="L25" s="20"/>
      <c r="M25" s="20"/>
    </row>
    <row r="26" spans="1:29">
      <c r="A26" s="32" t="str">
        <f>IF(B26="","",COUNTA(B$12:B26)&amp;".")</f>
        <v>9.</v>
      </c>
      <c r="B26" s="1" t="s">
        <v>34</v>
      </c>
      <c r="E26" s="16" t="s">
        <v>76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9">
      <c r="A27" s="32" t="str">
        <f>IF(B27="","",COUNTA(B$12:B27)&amp;".")</f>
        <v/>
      </c>
      <c r="E27" s="16" t="s">
        <v>75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9">
      <c r="A28" s="32" t="str">
        <f>IF(B28="","",COUNTA(B$12:B28)&amp;".")</f>
        <v>10.</v>
      </c>
      <c r="B28" s="1" t="s">
        <v>35</v>
      </c>
      <c r="E28" s="1" t="s">
        <v>40</v>
      </c>
    </row>
    <row r="29" spans="1:29">
      <c r="A29" s="32" t="str">
        <f>IF(B29="","",COUNTA(B$12:B29)&amp;".")</f>
        <v/>
      </c>
      <c r="F29" s="1" t="s">
        <v>25</v>
      </c>
    </row>
    <row r="30" spans="1:29">
      <c r="A30" s="32" t="str">
        <f>IF(B30="","",COUNTA(B$12:B30)&amp;".")</f>
        <v/>
      </c>
      <c r="E30" s="1" t="s">
        <v>43</v>
      </c>
    </row>
    <row r="31" spans="1:29">
      <c r="A31" s="32" t="str">
        <f>IF(B31="","",COUNTA(B$12:B31)&amp;".")</f>
        <v/>
      </c>
      <c r="F31" s="1" t="s">
        <v>9</v>
      </c>
    </row>
    <row r="32" spans="1:29" ht="18.75" customHeight="1">
      <c r="A32" s="32" t="str">
        <f>IF(B32="","",COUNTA(B$12:B32)&amp;".")</f>
        <v/>
      </c>
      <c r="F32" s="1" t="s">
        <v>44</v>
      </c>
      <c r="O32" s="8"/>
    </row>
    <row r="33" spans="1:40" ht="18.75" customHeight="1">
      <c r="A33" s="32" t="str">
        <f>IF(B33="","",COUNTA(B$12:B33)&amp;".")</f>
        <v>11.</v>
      </c>
      <c r="B33" s="34" t="s">
        <v>66</v>
      </c>
      <c r="E33" s="34" t="s">
        <v>67</v>
      </c>
      <c r="F33" s="34"/>
    </row>
    <row r="34" spans="1:40" ht="18.75" customHeight="1">
      <c r="A34" s="32" t="str">
        <f>IF(B34="","",COUNTA(B$12:B34)&amp;".")</f>
        <v/>
      </c>
      <c r="B34" s="34"/>
      <c r="C34" s="34"/>
      <c r="D34" s="34"/>
      <c r="E34" s="34" t="s">
        <v>68</v>
      </c>
      <c r="F34" s="34"/>
      <c r="Y34" s="34"/>
      <c r="AM34" s="51"/>
      <c r="AN34" s="51"/>
    </row>
    <row r="35" spans="1:40" ht="18.75" customHeight="1">
      <c r="A35" s="32" t="str">
        <f>IF(B35="","",COUNTA(B$12:B35)&amp;".")</f>
        <v/>
      </c>
      <c r="B35" s="34"/>
      <c r="C35" s="34"/>
      <c r="D35" s="34"/>
      <c r="E35" s="34" t="s">
        <v>69</v>
      </c>
      <c r="F35" s="34"/>
      <c r="Z35" s="34"/>
      <c r="AM35" s="51"/>
      <c r="AN35" s="51"/>
    </row>
    <row r="36" spans="1:40">
      <c r="A36" s="32" t="str">
        <f>IF(B36="","",COUNTA(B$12:B36)&amp;".")</f>
        <v/>
      </c>
      <c r="B36" s="34"/>
      <c r="C36" s="34"/>
      <c r="D36" s="34"/>
      <c r="E36" s="34" t="s">
        <v>72</v>
      </c>
      <c r="F36" s="34"/>
      <c r="AA36" s="34"/>
    </row>
    <row r="37" spans="1:40">
      <c r="A37" s="32" t="str">
        <f>IF(B37="","",COUNTA(B$12:B37)&amp;".")</f>
        <v/>
      </c>
      <c r="B37" s="34"/>
      <c r="C37" s="34"/>
      <c r="D37" s="34"/>
      <c r="E37" s="34" t="s">
        <v>70</v>
      </c>
      <c r="F37" s="34"/>
      <c r="AB37" s="34"/>
      <c r="AC37" s="34"/>
      <c r="AD37" s="34"/>
      <c r="AE37" s="34"/>
      <c r="AF37" s="34"/>
    </row>
    <row r="38" spans="1:40">
      <c r="A38" s="32" t="str">
        <f>IF(B38="","",COUNTA(B$12:B38)&amp;".")</f>
        <v/>
      </c>
      <c r="B38" s="34"/>
      <c r="C38" s="34"/>
      <c r="D38" s="34"/>
      <c r="E38" s="34" t="s">
        <v>71</v>
      </c>
      <c r="F38" s="34"/>
    </row>
    <row r="39" spans="1:40">
      <c r="A39" s="32" t="str">
        <f>IF(B39="","",COUNTA(B$12:B39)&amp;".")</f>
        <v>12.</v>
      </c>
      <c r="B39" s="1" t="s">
        <v>37</v>
      </c>
      <c r="E39" s="1" t="s">
        <v>26</v>
      </c>
    </row>
    <row r="40" spans="1:40">
      <c r="A40" s="32" t="str">
        <f>IF(B40="","",COUNTA(B$12:B40)&amp;".")</f>
        <v/>
      </c>
      <c r="E40" s="1" t="s">
        <v>11</v>
      </c>
    </row>
    <row r="41" spans="1:40" s="34" customFormat="1">
      <c r="A41" s="32" t="str">
        <f>IF(B41="","",COUNTA(B$12:B41)&amp;".")</f>
        <v/>
      </c>
      <c r="B41" s="1"/>
      <c r="C41" s="1"/>
      <c r="D41" s="1"/>
      <c r="E41" s="1" t="s">
        <v>58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40">
      <c r="A42" s="32" t="str">
        <f>IF(B42="","",COUNTA(B$12:B42)&amp;".")</f>
        <v/>
      </c>
      <c r="E42" s="33" t="s">
        <v>65</v>
      </c>
      <c r="AH42" s="35"/>
    </row>
    <row r="43" spans="1:40">
      <c r="A43" s="32" t="str">
        <f>IF(B43="","",COUNTA(B$12:B43)&amp;".")</f>
        <v>13.</v>
      </c>
      <c r="B43" s="1" t="s">
        <v>36</v>
      </c>
      <c r="C43" s="34"/>
      <c r="D43" s="34"/>
      <c r="E43" s="1" t="s">
        <v>61</v>
      </c>
      <c r="X43" s="9"/>
    </row>
    <row r="44" spans="1:40">
      <c r="A44" s="32" t="str">
        <f>IF(B44="","",COUNTA(B$12:B44)&amp;".")</f>
        <v/>
      </c>
      <c r="AK44" s="7"/>
    </row>
    <row r="45" spans="1:40">
      <c r="A45" s="32" t="str">
        <f>IF(B45="","",COUNTA(B$12:B45)&amp;".")</f>
        <v/>
      </c>
    </row>
    <row r="46" spans="1:40">
      <c r="A46" s="32" t="str">
        <f>IF(B46="","",COUNTA(B$12:B46)&amp;".")</f>
        <v/>
      </c>
    </row>
    <row r="47" spans="1:40" ht="18" customHeight="1"/>
    <row r="48" spans="1:40" ht="18" customHeight="1"/>
  </sheetData>
  <mergeCells count="13">
    <mergeCell ref="AM34:AN34"/>
    <mergeCell ref="AM35:AN35"/>
    <mergeCell ref="A1:B1"/>
    <mergeCell ref="AH8:AK8"/>
    <mergeCell ref="AH9:AK9"/>
    <mergeCell ref="AH10:AK10"/>
    <mergeCell ref="AH12:AJ12"/>
    <mergeCell ref="E15:H15"/>
    <mergeCell ref="AH7:AK7"/>
    <mergeCell ref="E13:X14"/>
    <mergeCell ref="A6:X9"/>
    <mergeCell ref="E22:X23"/>
    <mergeCell ref="E19:H19"/>
  </mergeCells>
  <phoneticPr fontId="1"/>
  <pageMargins left="0.51181102362204722" right="0.11811023622047245" top="0.35433070866141736" bottom="0.11811023622047245" header="0.31496062992125984" footer="0.11811023622047245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9D2E0-5664-4775-8D0F-36C77A889521}">
  <dimension ref="A1:Y46"/>
  <sheetViews>
    <sheetView showZeros="0" tabSelected="1" zoomScaleNormal="100" workbookViewId="0">
      <selection activeCell="AC10" sqref="AC10"/>
    </sheetView>
  </sheetViews>
  <sheetFormatPr defaultRowHeight="18.75"/>
  <cols>
    <col min="1" max="31" width="3.75" customWidth="1"/>
  </cols>
  <sheetData>
    <row r="1" spans="1:25" s="1" customFormat="1" ht="27" customHeight="1">
      <c r="C1" s="5"/>
      <c r="D1" s="10" t="str">
        <f>大会案内!E12&amp;"参加申込書"</f>
        <v>2022年度 協会員親睦卓球大会参加申込書</v>
      </c>
      <c r="E1" s="5"/>
      <c r="G1" s="11"/>
      <c r="H1" s="11"/>
      <c r="I1" s="11"/>
      <c r="J1" s="11"/>
      <c r="K1" s="11"/>
      <c r="L1" s="11"/>
      <c r="M1" s="5"/>
    </row>
    <row r="2" spans="1:25" s="1" customFormat="1">
      <c r="B2" s="9"/>
      <c r="C2" s="34"/>
      <c r="D2" s="34"/>
      <c r="E2" s="47" t="s">
        <v>90</v>
      </c>
      <c r="F2" s="63">
        <f>大会案内!AH10</f>
        <v>44661</v>
      </c>
      <c r="G2" s="63"/>
      <c r="H2" s="63"/>
      <c r="I2" s="63"/>
      <c r="J2" s="48" t="str">
        <f>"("&amp;TEXT(F2,"aaa")&amp;")"</f>
        <v>(日)</v>
      </c>
      <c r="K2" s="34"/>
      <c r="L2" s="34"/>
      <c r="N2" s="49"/>
      <c r="O2" s="49"/>
      <c r="P2" s="49"/>
      <c r="Q2" s="59" t="s">
        <v>95</v>
      </c>
      <c r="R2" s="59"/>
      <c r="S2" s="59"/>
      <c r="T2" s="64">
        <f>大会案内!AH8</f>
        <v>44643</v>
      </c>
      <c r="U2" s="64"/>
      <c r="V2" s="64"/>
      <c r="W2" s="64"/>
      <c r="X2" s="49" t="str">
        <f>"("&amp;TEXT(T2,"aaa")&amp;")"</f>
        <v>(水)</v>
      </c>
    </row>
    <row r="3" spans="1:25" s="16" customFormat="1" ht="33.75" customHeight="1">
      <c r="A3" s="91" t="s">
        <v>12</v>
      </c>
      <c r="B3" s="91"/>
      <c r="C3" s="85"/>
      <c r="D3" s="86"/>
      <c r="E3" s="86"/>
      <c r="F3" s="86"/>
      <c r="G3" s="86"/>
      <c r="H3" s="86"/>
      <c r="I3" s="86"/>
      <c r="J3" s="87"/>
      <c r="K3" s="36"/>
      <c r="L3" s="15"/>
      <c r="M3" s="37" t="s">
        <v>13</v>
      </c>
      <c r="N3" s="85"/>
      <c r="O3" s="86"/>
      <c r="P3" s="86"/>
      <c r="Q3" s="86"/>
      <c r="R3" s="87"/>
      <c r="S3" s="18" t="s">
        <v>16</v>
      </c>
      <c r="T3" s="85"/>
      <c r="U3" s="86"/>
      <c r="V3" s="86"/>
      <c r="W3" s="86"/>
      <c r="X3" s="87"/>
      <c r="Y3" s="15"/>
    </row>
    <row r="4" spans="1:25" s="1" customFormat="1" ht="3" customHeight="1">
      <c r="B4" s="9"/>
      <c r="C4" s="12" t="s">
        <v>73</v>
      </c>
      <c r="D4" s="12"/>
      <c r="E4" s="12"/>
      <c r="F4" s="12"/>
      <c r="G4" s="12"/>
      <c r="H4" s="12"/>
      <c r="I4" s="12"/>
      <c r="J4" s="12"/>
      <c r="M4" s="9"/>
      <c r="N4" s="12"/>
      <c r="O4" s="12"/>
      <c r="P4" s="12"/>
      <c r="Q4" s="12"/>
      <c r="R4" s="13"/>
      <c r="S4" s="14"/>
      <c r="T4" s="14"/>
      <c r="U4" s="14"/>
      <c r="V4" s="14"/>
      <c r="W4" s="14"/>
      <c r="X4" s="5"/>
    </row>
    <row r="5" spans="1:25" s="16" customFormat="1" ht="33.75" customHeight="1">
      <c r="A5" s="91" t="s">
        <v>14</v>
      </c>
      <c r="B5" s="92"/>
      <c r="C5" s="88"/>
      <c r="D5" s="89"/>
      <c r="E5" s="89"/>
      <c r="F5" s="90"/>
      <c r="G5" s="108" t="s">
        <v>15</v>
      </c>
      <c r="H5" s="109"/>
      <c r="I5" s="88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90"/>
      <c r="Y5" s="15"/>
    </row>
    <row r="6" spans="1:25" s="1" customFormat="1" ht="3" customHeight="1">
      <c r="N6" s="5"/>
      <c r="R6" s="5"/>
      <c r="T6" s="5"/>
      <c r="X6" s="5"/>
    </row>
    <row r="7" spans="1:25" s="16" customFormat="1" ht="33.75" customHeight="1">
      <c r="M7" s="17" t="s">
        <v>17</v>
      </c>
      <c r="N7" s="85"/>
      <c r="O7" s="86"/>
      <c r="P7" s="86"/>
      <c r="Q7" s="86"/>
      <c r="R7" s="87"/>
      <c r="S7" s="18" t="s">
        <v>16</v>
      </c>
      <c r="T7" s="85"/>
      <c r="U7" s="86"/>
      <c r="V7" s="86"/>
      <c r="W7" s="86"/>
      <c r="X7" s="87"/>
      <c r="Y7" s="15"/>
    </row>
    <row r="8" spans="1:25" s="1" customFormat="1" ht="2.25" customHeight="1">
      <c r="N8" s="5"/>
      <c r="R8" s="5"/>
      <c r="T8" s="5"/>
      <c r="X8" s="5"/>
    </row>
    <row r="9" spans="1:25" s="1" customFormat="1" ht="21.75" customHeight="1">
      <c r="A9" s="43"/>
      <c r="B9" s="43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3"/>
      <c r="X9" s="43"/>
      <c r="Y9" s="43"/>
    </row>
    <row r="10" spans="1:25" s="1" customFormat="1" ht="21.75" customHeight="1">
      <c r="A10" s="43"/>
      <c r="B10" s="43"/>
      <c r="C10" s="40"/>
      <c r="D10" s="44" t="s">
        <v>85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3"/>
      <c r="X10" s="43"/>
      <c r="Y10" s="43"/>
    </row>
    <row r="11" spans="1:25" s="1" customFormat="1">
      <c r="C11" s="38"/>
      <c r="D11" s="34" t="s">
        <v>87</v>
      </c>
      <c r="F11" s="34"/>
    </row>
    <row r="12" spans="1:25" s="1" customFormat="1" ht="21.75" customHeight="1">
      <c r="A12" s="43"/>
      <c r="B12" s="43"/>
      <c r="C12" s="40"/>
      <c r="D12" s="1" t="s">
        <v>91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3"/>
      <c r="X12" s="43"/>
      <c r="Y12" s="43"/>
    </row>
    <row r="13" spans="1:25" s="43" customFormat="1" ht="12.75" customHeight="1">
      <c r="C13" s="62"/>
      <c r="D13" s="68" t="s">
        <v>92</v>
      </c>
      <c r="E13" s="69"/>
      <c r="F13" s="69"/>
      <c r="G13" s="69"/>
      <c r="H13" s="69"/>
      <c r="I13" s="70"/>
      <c r="J13" s="60" t="s">
        <v>81</v>
      </c>
      <c r="K13" s="71" t="s">
        <v>84</v>
      </c>
      <c r="L13" s="72"/>
      <c r="M13" s="62"/>
      <c r="N13" s="68" t="s">
        <v>92</v>
      </c>
      <c r="O13" s="69"/>
      <c r="P13" s="69"/>
      <c r="Q13" s="69"/>
      <c r="R13" s="69"/>
      <c r="S13" s="70"/>
      <c r="T13" s="60" t="s">
        <v>81</v>
      </c>
      <c r="U13" s="71" t="s">
        <v>84</v>
      </c>
      <c r="V13" s="72"/>
    </row>
    <row r="14" spans="1:25" s="43" customFormat="1" ht="21.75" customHeight="1">
      <c r="C14" s="62"/>
      <c r="D14" s="65" t="s">
        <v>82</v>
      </c>
      <c r="E14" s="66"/>
      <c r="F14" s="66"/>
      <c r="G14" s="66"/>
      <c r="H14" s="66"/>
      <c r="I14" s="67"/>
      <c r="J14" s="61"/>
      <c r="K14" s="72"/>
      <c r="L14" s="72"/>
      <c r="M14" s="62"/>
      <c r="N14" s="65" t="s">
        <v>82</v>
      </c>
      <c r="O14" s="66"/>
      <c r="P14" s="66"/>
      <c r="Q14" s="66"/>
      <c r="R14" s="66"/>
      <c r="S14" s="67"/>
      <c r="T14" s="61"/>
      <c r="U14" s="72"/>
      <c r="V14" s="72"/>
    </row>
    <row r="15" spans="1:25" s="43" customFormat="1" ht="12.75" customHeight="1">
      <c r="C15" s="62">
        <v>1</v>
      </c>
      <c r="D15" s="68"/>
      <c r="E15" s="69"/>
      <c r="F15" s="69"/>
      <c r="G15" s="69"/>
      <c r="H15" s="69"/>
      <c r="I15" s="70"/>
      <c r="J15" s="60"/>
      <c r="K15" s="62"/>
      <c r="L15" s="62"/>
      <c r="M15" s="62">
        <v>11</v>
      </c>
      <c r="N15" s="68"/>
      <c r="O15" s="69"/>
      <c r="P15" s="69"/>
      <c r="Q15" s="69"/>
      <c r="R15" s="69"/>
      <c r="S15" s="70"/>
      <c r="T15" s="60"/>
      <c r="U15" s="62"/>
      <c r="V15" s="62"/>
    </row>
    <row r="16" spans="1:25" s="43" customFormat="1" ht="21.75" customHeight="1">
      <c r="C16" s="62"/>
      <c r="D16" s="65"/>
      <c r="E16" s="66"/>
      <c r="F16" s="66"/>
      <c r="G16" s="66"/>
      <c r="H16" s="66"/>
      <c r="I16" s="67"/>
      <c r="J16" s="61"/>
      <c r="K16" s="62"/>
      <c r="L16" s="62"/>
      <c r="M16" s="62"/>
      <c r="N16" s="65"/>
      <c r="O16" s="66"/>
      <c r="P16" s="66"/>
      <c r="Q16" s="66"/>
      <c r="R16" s="66"/>
      <c r="S16" s="67"/>
      <c r="T16" s="61"/>
      <c r="U16" s="62"/>
      <c r="V16" s="62"/>
    </row>
    <row r="17" spans="3:22" s="43" customFormat="1" ht="12.75" customHeight="1">
      <c r="C17" s="62">
        <v>2</v>
      </c>
      <c r="D17" s="68"/>
      <c r="E17" s="69"/>
      <c r="F17" s="69"/>
      <c r="G17" s="69"/>
      <c r="H17" s="69"/>
      <c r="I17" s="70"/>
      <c r="J17" s="60"/>
      <c r="K17" s="62"/>
      <c r="L17" s="62"/>
      <c r="M17" s="62">
        <v>12</v>
      </c>
      <c r="N17" s="68"/>
      <c r="O17" s="69"/>
      <c r="P17" s="69"/>
      <c r="Q17" s="69"/>
      <c r="R17" s="69"/>
      <c r="S17" s="70"/>
      <c r="T17" s="60"/>
      <c r="U17" s="62"/>
      <c r="V17" s="62"/>
    </row>
    <row r="18" spans="3:22" s="43" customFormat="1" ht="21.75" customHeight="1">
      <c r="C18" s="62"/>
      <c r="D18" s="65"/>
      <c r="E18" s="66"/>
      <c r="F18" s="66"/>
      <c r="G18" s="66"/>
      <c r="H18" s="66"/>
      <c r="I18" s="67"/>
      <c r="J18" s="61"/>
      <c r="K18" s="62"/>
      <c r="L18" s="62"/>
      <c r="M18" s="62"/>
      <c r="N18" s="65"/>
      <c r="O18" s="66"/>
      <c r="P18" s="66"/>
      <c r="Q18" s="66"/>
      <c r="R18" s="66"/>
      <c r="S18" s="67"/>
      <c r="T18" s="61"/>
      <c r="U18" s="62"/>
      <c r="V18" s="62"/>
    </row>
    <row r="19" spans="3:22" s="43" customFormat="1" ht="12.75" customHeight="1">
      <c r="C19" s="62">
        <v>3</v>
      </c>
      <c r="D19" s="68"/>
      <c r="E19" s="69"/>
      <c r="F19" s="69"/>
      <c r="G19" s="69"/>
      <c r="H19" s="69"/>
      <c r="I19" s="70"/>
      <c r="J19" s="60"/>
      <c r="K19" s="62"/>
      <c r="L19" s="62"/>
      <c r="M19" s="62">
        <v>13</v>
      </c>
      <c r="N19" s="68"/>
      <c r="O19" s="69"/>
      <c r="P19" s="69"/>
      <c r="Q19" s="69"/>
      <c r="R19" s="69"/>
      <c r="S19" s="70"/>
      <c r="T19" s="60"/>
      <c r="U19" s="62"/>
      <c r="V19" s="62"/>
    </row>
    <row r="20" spans="3:22" s="43" customFormat="1" ht="21.75" customHeight="1">
      <c r="C20" s="62"/>
      <c r="D20" s="65"/>
      <c r="E20" s="66"/>
      <c r="F20" s="66"/>
      <c r="G20" s="66"/>
      <c r="H20" s="66"/>
      <c r="I20" s="67"/>
      <c r="J20" s="61"/>
      <c r="K20" s="62"/>
      <c r="L20" s="62"/>
      <c r="M20" s="62"/>
      <c r="N20" s="65"/>
      <c r="O20" s="66"/>
      <c r="P20" s="66"/>
      <c r="Q20" s="66"/>
      <c r="R20" s="66"/>
      <c r="S20" s="67"/>
      <c r="T20" s="61"/>
      <c r="U20" s="62"/>
      <c r="V20" s="62"/>
    </row>
    <row r="21" spans="3:22" s="43" customFormat="1" ht="12.75" customHeight="1">
      <c r="C21" s="62">
        <v>4</v>
      </c>
      <c r="D21" s="68"/>
      <c r="E21" s="69"/>
      <c r="F21" s="69"/>
      <c r="G21" s="69"/>
      <c r="H21" s="69"/>
      <c r="I21" s="70"/>
      <c r="J21" s="60"/>
      <c r="K21" s="62"/>
      <c r="L21" s="62"/>
      <c r="M21" s="62">
        <v>14</v>
      </c>
      <c r="N21" s="68"/>
      <c r="O21" s="69"/>
      <c r="P21" s="69"/>
      <c r="Q21" s="69"/>
      <c r="R21" s="69"/>
      <c r="S21" s="70"/>
      <c r="T21" s="60"/>
      <c r="U21" s="62"/>
      <c r="V21" s="62"/>
    </row>
    <row r="22" spans="3:22" s="43" customFormat="1" ht="21.75" customHeight="1">
      <c r="C22" s="62"/>
      <c r="D22" s="65"/>
      <c r="E22" s="66"/>
      <c r="F22" s="66"/>
      <c r="G22" s="66"/>
      <c r="H22" s="66"/>
      <c r="I22" s="67"/>
      <c r="J22" s="61"/>
      <c r="K22" s="62"/>
      <c r="L22" s="62"/>
      <c r="M22" s="62"/>
      <c r="N22" s="65"/>
      <c r="O22" s="66"/>
      <c r="P22" s="66"/>
      <c r="Q22" s="66"/>
      <c r="R22" s="66"/>
      <c r="S22" s="67"/>
      <c r="T22" s="61"/>
      <c r="U22" s="62"/>
      <c r="V22" s="62"/>
    </row>
    <row r="23" spans="3:22" s="43" customFormat="1" ht="12.75" customHeight="1">
      <c r="C23" s="62">
        <v>5</v>
      </c>
      <c r="D23" s="68"/>
      <c r="E23" s="69"/>
      <c r="F23" s="69"/>
      <c r="G23" s="69"/>
      <c r="H23" s="69"/>
      <c r="I23" s="70"/>
      <c r="J23" s="60"/>
      <c r="K23" s="62"/>
      <c r="L23" s="62"/>
      <c r="M23" s="62">
        <v>15</v>
      </c>
      <c r="N23" s="68"/>
      <c r="O23" s="69"/>
      <c r="P23" s="69"/>
      <c r="Q23" s="69"/>
      <c r="R23" s="69"/>
      <c r="S23" s="70"/>
      <c r="T23" s="60"/>
      <c r="U23" s="62"/>
      <c r="V23" s="62"/>
    </row>
    <row r="24" spans="3:22" s="43" customFormat="1" ht="21.75" customHeight="1">
      <c r="C24" s="62"/>
      <c r="D24" s="65"/>
      <c r="E24" s="66"/>
      <c r="F24" s="66"/>
      <c r="G24" s="66"/>
      <c r="H24" s="66"/>
      <c r="I24" s="67"/>
      <c r="J24" s="61"/>
      <c r="K24" s="62"/>
      <c r="L24" s="62"/>
      <c r="M24" s="62"/>
      <c r="N24" s="65"/>
      <c r="O24" s="66"/>
      <c r="P24" s="66"/>
      <c r="Q24" s="66"/>
      <c r="R24" s="66"/>
      <c r="S24" s="67"/>
      <c r="T24" s="61"/>
      <c r="U24" s="62"/>
      <c r="V24" s="62"/>
    </row>
    <row r="25" spans="3:22" s="43" customFormat="1" ht="12.75" customHeight="1">
      <c r="C25" s="62">
        <v>6</v>
      </c>
      <c r="D25" s="68"/>
      <c r="E25" s="69"/>
      <c r="F25" s="69"/>
      <c r="G25" s="69"/>
      <c r="H25" s="69"/>
      <c r="I25" s="70"/>
      <c r="J25" s="60"/>
      <c r="K25" s="62"/>
      <c r="L25" s="62"/>
      <c r="M25" s="62">
        <v>16</v>
      </c>
      <c r="N25" s="68"/>
      <c r="O25" s="69"/>
      <c r="P25" s="69"/>
      <c r="Q25" s="69"/>
      <c r="R25" s="69"/>
      <c r="S25" s="70"/>
      <c r="T25" s="60"/>
      <c r="U25" s="62"/>
      <c r="V25" s="62"/>
    </row>
    <row r="26" spans="3:22" s="43" customFormat="1" ht="21.75" customHeight="1">
      <c r="C26" s="62"/>
      <c r="D26" s="65"/>
      <c r="E26" s="66"/>
      <c r="F26" s="66"/>
      <c r="G26" s="66"/>
      <c r="H26" s="66"/>
      <c r="I26" s="67"/>
      <c r="J26" s="61"/>
      <c r="K26" s="62"/>
      <c r="L26" s="62"/>
      <c r="M26" s="62"/>
      <c r="N26" s="65"/>
      <c r="O26" s="66"/>
      <c r="P26" s="66"/>
      <c r="Q26" s="66"/>
      <c r="R26" s="66"/>
      <c r="S26" s="67"/>
      <c r="T26" s="61"/>
      <c r="U26" s="62"/>
      <c r="V26" s="62"/>
    </row>
    <row r="27" spans="3:22" s="43" customFormat="1" ht="12.75" customHeight="1">
      <c r="C27" s="62">
        <v>7</v>
      </c>
      <c r="D27" s="68"/>
      <c r="E27" s="69"/>
      <c r="F27" s="69"/>
      <c r="G27" s="69"/>
      <c r="H27" s="69"/>
      <c r="I27" s="70"/>
      <c r="J27" s="60"/>
      <c r="K27" s="62"/>
      <c r="L27" s="62"/>
      <c r="M27" s="62">
        <v>17</v>
      </c>
      <c r="N27" s="68"/>
      <c r="O27" s="69"/>
      <c r="P27" s="69"/>
      <c r="Q27" s="69"/>
      <c r="R27" s="69"/>
      <c r="S27" s="70"/>
      <c r="T27" s="60"/>
      <c r="U27" s="62"/>
      <c r="V27" s="62"/>
    </row>
    <row r="28" spans="3:22" s="43" customFormat="1" ht="21.75" customHeight="1">
      <c r="C28" s="62"/>
      <c r="D28" s="65"/>
      <c r="E28" s="66"/>
      <c r="F28" s="66"/>
      <c r="G28" s="66"/>
      <c r="H28" s="66"/>
      <c r="I28" s="67"/>
      <c r="J28" s="61"/>
      <c r="K28" s="62"/>
      <c r="L28" s="62"/>
      <c r="M28" s="62"/>
      <c r="N28" s="65"/>
      <c r="O28" s="66"/>
      <c r="P28" s="66"/>
      <c r="Q28" s="66"/>
      <c r="R28" s="66"/>
      <c r="S28" s="67"/>
      <c r="T28" s="61"/>
      <c r="U28" s="62"/>
      <c r="V28" s="62"/>
    </row>
    <row r="29" spans="3:22" s="43" customFormat="1" ht="12.75" customHeight="1">
      <c r="C29" s="62">
        <v>8</v>
      </c>
      <c r="D29" s="68"/>
      <c r="E29" s="69"/>
      <c r="F29" s="69"/>
      <c r="G29" s="69"/>
      <c r="H29" s="69"/>
      <c r="I29" s="70"/>
      <c r="J29" s="60"/>
      <c r="K29" s="62"/>
      <c r="L29" s="62"/>
      <c r="M29" s="62">
        <v>18</v>
      </c>
      <c r="N29" s="68"/>
      <c r="O29" s="69"/>
      <c r="P29" s="69"/>
      <c r="Q29" s="69"/>
      <c r="R29" s="69"/>
      <c r="S29" s="70"/>
      <c r="T29" s="60"/>
      <c r="U29" s="62"/>
      <c r="V29" s="62"/>
    </row>
    <row r="30" spans="3:22" s="43" customFormat="1" ht="21.75" customHeight="1">
      <c r="C30" s="62"/>
      <c r="D30" s="65"/>
      <c r="E30" s="66"/>
      <c r="F30" s="66"/>
      <c r="G30" s="66"/>
      <c r="H30" s="66"/>
      <c r="I30" s="67"/>
      <c r="J30" s="61"/>
      <c r="K30" s="62"/>
      <c r="L30" s="62"/>
      <c r="M30" s="62"/>
      <c r="N30" s="65"/>
      <c r="O30" s="66"/>
      <c r="P30" s="66"/>
      <c r="Q30" s="66"/>
      <c r="R30" s="66"/>
      <c r="S30" s="67"/>
      <c r="T30" s="61"/>
      <c r="U30" s="62"/>
      <c r="V30" s="62"/>
    </row>
    <row r="31" spans="3:22" s="43" customFormat="1" ht="12.75" customHeight="1">
      <c r="C31" s="62">
        <v>9</v>
      </c>
      <c r="D31" s="68"/>
      <c r="E31" s="69"/>
      <c r="F31" s="69"/>
      <c r="G31" s="69"/>
      <c r="H31" s="69"/>
      <c r="I31" s="70"/>
      <c r="J31" s="60"/>
      <c r="K31" s="62"/>
      <c r="L31" s="62"/>
      <c r="M31" s="62">
        <v>19</v>
      </c>
      <c r="N31" s="68"/>
      <c r="O31" s="69"/>
      <c r="P31" s="69"/>
      <c r="Q31" s="69"/>
      <c r="R31" s="69"/>
      <c r="S31" s="70"/>
      <c r="T31" s="60"/>
      <c r="U31" s="62"/>
      <c r="V31" s="62"/>
    </row>
    <row r="32" spans="3:22" s="43" customFormat="1" ht="21.75" customHeight="1">
      <c r="C32" s="62"/>
      <c r="D32" s="65"/>
      <c r="E32" s="66"/>
      <c r="F32" s="66"/>
      <c r="G32" s="66"/>
      <c r="H32" s="66"/>
      <c r="I32" s="67"/>
      <c r="J32" s="61"/>
      <c r="K32" s="62"/>
      <c r="L32" s="62"/>
      <c r="M32" s="62"/>
      <c r="N32" s="65"/>
      <c r="O32" s="66"/>
      <c r="P32" s="66"/>
      <c r="Q32" s="66"/>
      <c r="R32" s="66"/>
      <c r="S32" s="67"/>
      <c r="T32" s="61"/>
      <c r="U32" s="62"/>
      <c r="V32" s="62"/>
    </row>
    <row r="33" spans="1:25" s="43" customFormat="1" ht="12.75" customHeight="1">
      <c r="C33" s="62">
        <v>10</v>
      </c>
      <c r="D33" s="68"/>
      <c r="E33" s="69"/>
      <c r="F33" s="69"/>
      <c r="G33" s="69"/>
      <c r="H33" s="69"/>
      <c r="I33" s="70"/>
      <c r="J33" s="60"/>
      <c r="K33" s="62"/>
      <c r="L33" s="62"/>
      <c r="M33" s="62">
        <v>20</v>
      </c>
      <c r="N33" s="68"/>
      <c r="O33" s="69"/>
      <c r="P33" s="69"/>
      <c r="Q33" s="69"/>
      <c r="R33" s="69"/>
      <c r="S33" s="70"/>
      <c r="T33" s="60"/>
      <c r="U33" s="62"/>
      <c r="V33" s="62"/>
    </row>
    <row r="34" spans="1:25" s="43" customFormat="1" ht="21.75" customHeight="1">
      <c r="C34" s="62"/>
      <c r="D34" s="65"/>
      <c r="E34" s="66"/>
      <c r="F34" s="66"/>
      <c r="G34" s="66"/>
      <c r="H34" s="66"/>
      <c r="I34" s="67"/>
      <c r="J34" s="61"/>
      <c r="K34" s="62"/>
      <c r="L34" s="62"/>
      <c r="M34" s="62"/>
      <c r="N34" s="65"/>
      <c r="O34" s="66"/>
      <c r="P34" s="66"/>
      <c r="Q34" s="66"/>
      <c r="R34" s="66"/>
      <c r="S34" s="67"/>
      <c r="T34" s="61"/>
      <c r="U34" s="62"/>
      <c r="V34" s="62"/>
    </row>
    <row r="35" spans="1:25" s="1" customFormat="1" ht="21.75" customHeight="1">
      <c r="A35" s="43"/>
      <c r="B35" s="43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3"/>
      <c r="X35" s="43"/>
      <c r="Y35" s="43"/>
    </row>
    <row r="36" spans="1:25" s="1" customFormat="1" ht="21.75" customHeight="1">
      <c r="A36" s="1" t="s">
        <v>1</v>
      </c>
    </row>
    <row r="37" spans="1:25" s="1" customFormat="1" ht="21.75" customHeight="1">
      <c r="A37" s="19" t="s">
        <v>41</v>
      </c>
      <c r="N37" s="19" t="s">
        <v>48</v>
      </c>
      <c r="U37" s="102" t="s">
        <v>62</v>
      </c>
      <c r="V37" s="103"/>
      <c r="W37" s="103"/>
    </row>
    <row r="38" spans="1:25" s="1" customFormat="1" ht="21.75" customHeight="1">
      <c r="B38" s="104" t="s">
        <v>20</v>
      </c>
      <c r="C38" s="104"/>
      <c r="D38" s="104"/>
      <c r="E38" s="105" t="s">
        <v>59</v>
      </c>
      <c r="F38" s="106"/>
      <c r="G38" s="107"/>
      <c r="H38" s="105" t="s">
        <v>42</v>
      </c>
      <c r="I38" s="107"/>
      <c r="J38" s="105" t="s">
        <v>21</v>
      </c>
      <c r="K38" s="106"/>
      <c r="L38" s="107"/>
      <c r="O38" s="97" t="s">
        <v>49</v>
      </c>
      <c r="P38" s="98"/>
      <c r="Q38" s="98"/>
      <c r="R38" s="97" t="s">
        <v>53</v>
      </c>
      <c r="S38" s="98"/>
      <c r="T38" s="99"/>
      <c r="U38" s="97" t="s">
        <v>52</v>
      </c>
      <c r="V38" s="98"/>
      <c r="W38" s="99"/>
    </row>
    <row r="39" spans="1:25" s="1" customFormat="1" ht="21.75" customHeight="1">
      <c r="B39" s="85" t="s">
        <v>18</v>
      </c>
      <c r="C39" s="86"/>
      <c r="D39" s="87"/>
      <c r="E39" s="85"/>
      <c r="F39" s="86"/>
      <c r="G39" s="39" t="s">
        <v>19</v>
      </c>
      <c r="H39" s="76">
        <v>800</v>
      </c>
      <c r="I39" s="77"/>
      <c r="J39" s="78">
        <f>E39*H39</f>
        <v>0</v>
      </c>
      <c r="K39" s="79"/>
      <c r="L39" s="26" t="s">
        <v>24</v>
      </c>
      <c r="O39" s="80" t="s">
        <v>47</v>
      </c>
      <c r="P39" s="81"/>
      <c r="Q39" s="81"/>
      <c r="R39" s="93"/>
      <c r="S39" s="94"/>
      <c r="T39" s="95" t="s">
        <v>19</v>
      </c>
      <c r="U39" s="93" t="s">
        <v>83</v>
      </c>
      <c r="V39" s="94"/>
      <c r="W39" s="95" t="s">
        <v>19</v>
      </c>
    </row>
    <row r="40" spans="1:25" s="1" customFormat="1" ht="21.75" customHeight="1">
      <c r="B40" s="85" t="s">
        <v>22</v>
      </c>
      <c r="C40" s="86"/>
      <c r="D40" s="87"/>
      <c r="E40" s="85"/>
      <c r="F40" s="86"/>
      <c r="G40" s="29" t="s">
        <v>60</v>
      </c>
      <c r="H40" s="76">
        <v>650</v>
      </c>
      <c r="I40" s="77"/>
      <c r="J40" s="78">
        <f>E40*H40</f>
        <v>0</v>
      </c>
      <c r="K40" s="79"/>
      <c r="L40" s="26" t="s">
        <v>24</v>
      </c>
      <c r="O40" s="73" t="s">
        <v>46</v>
      </c>
      <c r="P40" s="74"/>
      <c r="Q40" s="74"/>
      <c r="R40" s="100"/>
      <c r="S40" s="101"/>
      <c r="T40" s="96"/>
      <c r="U40" s="100"/>
      <c r="V40" s="101"/>
      <c r="W40" s="96"/>
    </row>
    <row r="41" spans="1:25" s="1" customFormat="1">
      <c r="B41" s="85" t="s">
        <v>23</v>
      </c>
      <c r="C41" s="86"/>
      <c r="D41" s="86"/>
      <c r="E41" s="86"/>
      <c r="F41" s="86"/>
      <c r="G41" s="86"/>
      <c r="H41" s="86"/>
      <c r="I41" s="87"/>
      <c r="J41" s="78">
        <f>SUM(J39:L40)</f>
        <v>0</v>
      </c>
      <c r="K41" s="79"/>
      <c r="L41" s="28" t="s">
        <v>24</v>
      </c>
      <c r="O41" s="80" t="s">
        <v>47</v>
      </c>
      <c r="P41" s="81"/>
      <c r="Q41" s="82"/>
      <c r="R41" s="93"/>
      <c r="S41" s="94"/>
      <c r="T41" s="95" t="s">
        <v>19</v>
      </c>
      <c r="U41" s="93" t="s">
        <v>83</v>
      </c>
      <c r="V41" s="94"/>
      <c r="W41" s="95" t="s">
        <v>19</v>
      </c>
    </row>
    <row r="42" spans="1:25" s="1" customFormat="1">
      <c r="D42" s="2"/>
      <c r="E42" s="2"/>
      <c r="F42" s="2"/>
      <c r="G42" s="2"/>
      <c r="H42" s="2"/>
      <c r="I42" s="2"/>
      <c r="J42" s="2"/>
      <c r="K42" s="2"/>
      <c r="L42" s="2"/>
      <c r="O42" s="73" t="s">
        <v>45</v>
      </c>
      <c r="P42" s="74"/>
      <c r="Q42" s="75"/>
      <c r="R42" s="65"/>
      <c r="S42" s="66"/>
      <c r="T42" s="67"/>
      <c r="U42" s="65"/>
      <c r="V42" s="66"/>
      <c r="W42" s="67"/>
    </row>
    <row r="43" spans="1:25" s="1" customFormat="1" ht="18.7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R43" s="84" t="s">
        <v>50</v>
      </c>
      <c r="S43" s="84"/>
      <c r="T43" s="84"/>
      <c r="U43" s="84"/>
      <c r="V43" s="84"/>
      <c r="W43" s="84"/>
    </row>
    <row r="44" spans="1:25" s="1" customForma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R44" s="83" t="s">
        <v>51</v>
      </c>
      <c r="S44" s="83"/>
      <c r="T44" s="83"/>
      <c r="U44" s="83"/>
      <c r="V44" s="83"/>
      <c r="W44" s="83"/>
    </row>
    <row r="45" spans="1:25">
      <c r="A45" s="1"/>
      <c r="B45" s="2" t="s">
        <v>86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2"/>
      <c r="N45" s="2"/>
      <c r="O45" s="2"/>
      <c r="P45" s="2"/>
      <c r="Q45" s="2"/>
      <c r="R45" s="2"/>
      <c r="S45" s="2"/>
      <c r="T45" s="1"/>
      <c r="U45" s="1"/>
      <c r="V45" s="1"/>
      <c r="W45" s="1"/>
      <c r="X45" s="1"/>
      <c r="Y45" s="1"/>
    </row>
    <row r="46" spans="1:25">
      <c r="A46" s="1"/>
      <c r="M46" s="6"/>
      <c r="N46" s="6"/>
      <c r="O46" s="6"/>
      <c r="P46" s="6"/>
      <c r="Q46" s="6"/>
      <c r="R46" s="6"/>
      <c r="S46" s="6"/>
      <c r="T46" s="6"/>
      <c r="U46" s="6"/>
      <c r="V46" s="1"/>
      <c r="W46" s="1"/>
      <c r="X46" s="1"/>
      <c r="Y46" s="1"/>
    </row>
  </sheetData>
  <mergeCells count="155">
    <mergeCell ref="T3:X3"/>
    <mergeCell ref="N7:R7"/>
    <mergeCell ref="T7:X7"/>
    <mergeCell ref="B38:D38"/>
    <mergeCell ref="E38:G38"/>
    <mergeCell ref="H38:I38"/>
    <mergeCell ref="J38:L38"/>
    <mergeCell ref="O38:Q38"/>
    <mergeCell ref="G5:H5"/>
    <mergeCell ref="A3:B3"/>
    <mergeCell ref="C3:J3"/>
    <mergeCell ref="N3:R3"/>
    <mergeCell ref="C13:C14"/>
    <mergeCell ref="K13:L14"/>
    <mergeCell ref="M13:M14"/>
    <mergeCell ref="U19:V20"/>
    <mergeCell ref="T17:T18"/>
    <mergeCell ref="D14:I14"/>
    <mergeCell ref="D13:I13"/>
    <mergeCell ref="D23:I23"/>
    <mergeCell ref="D24:I24"/>
    <mergeCell ref="C21:C22"/>
    <mergeCell ref="K21:L22"/>
    <mergeCell ref="M21:M22"/>
    <mergeCell ref="R44:W44"/>
    <mergeCell ref="R43:W43"/>
    <mergeCell ref="B41:I41"/>
    <mergeCell ref="J41:K41"/>
    <mergeCell ref="C5:F5"/>
    <mergeCell ref="A5:B5"/>
    <mergeCell ref="I5:X5"/>
    <mergeCell ref="R41:S42"/>
    <mergeCell ref="T41:T42"/>
    <mergeCell ref="T39:T40"/>
    <mergeCell ref="R38:T38"/>
    <mergeCell ref="U41:V42"/>
    <mergeCell ref="W41:W42"/>
    <mergeCell ref="U39:V40"/>
    <mergeCell ref="W39:W40"/>
    <mergeCell ref="R39:S40"/>
    <mergeCell ref="B39:D39"/>
    <mergeCell ref="E39:F39"/>
    <mergeCell ref="U37:W37"/>
    <mergeCell ref="U38:W38"/>
    <mergeCell ref="B40:D40"/>
    <mergeCell ref="E40:F40"/>
    <mergeCell ref="H40:I40"/>
    <mergeCell ref="J40:K40"/>
    <mergeCell ref="C15:C16"/>
    <mergeCell ref="K15:L16"/>
    <mergeCell ref="M15:M16"/>
    <mergeCell ref="C19:C20"/>
    <mergeCell ref="K19:L20"/>
    <mergeCell ref="M19:M20"/>
    <mergeCell ref="D18:I18"/>
    <mergeCell ref="D19:I19"/>
    <mergeCell ref="D20:I20"/>
    <mergeCell ref="C17:C18"/>
    <mergeCell ref="K17:L18"/>
    <mergeCell ref="M17:M18"/>
    <mergeCell ref="D15:I15"/>
    <mergeCell ref="D16:I16"/>
    <mergeCell ref="J19:J20"/>
    <mergeCell ref="C23:C24"/>
    <mergeCell ref="K23:L24"/>
    <mergeCell ref="M23:M24"/>
    <mergeCell ref="D17:I17"/>
    <mergeCell ref="O42:Q42"/>
    <mergeCell ref="H39:I39"/>
    <mergeCell ref="J39:K39"/>
    <mergeCell ref="O39:Q39"/>
    <mergeCell ref="O40:Q40"/>
    <mergeCell ref="O41:Q41"/>
    <mergeCell ref="N17:S17"/>
    <mergeCell ref="N18:S18"/>
    <mergeCell ref="D21:I21"/>
    <mergeCell ref="D22:I22"/>
    <mergeCell ref="C33:C34"/>
    <mergeCell ref="K33:L34"/>
    <mergeCell ref="M33:M34"/>
    <mergeCell ref="D33:I33"/>
    <mergeCell ref="D34:I34"/>
    <mergeCell ref="N33:S33"/>
    <mergeCell ref="C31:C32"/>
    <mergeCell ref="K31:L32"/>
    <mergeCell ref="M31:M32"/>
    <mergeCell ref="J33:J34"/>
    <mergeCell ref="D29:I29"/>
    <mergeCell ref="D30:I30"/>
    <mergeCell ref="D31:I31"/>
    <mergeCell ref="D32:I32"/>
    <mergeCell ref="C29:C30"/>
    <mergeCell ref="K29:L30"/>
    <mergeCell ref="M29:M30"/>
    <mergeCell ref="N23:S23"/>
    <mergeCell ref="N24:S24"/>
    <mergeCell ref="C27:C28"/>
    <mergeCell ref="K27:L28"/>
    <mergeCell ref="M27:M28"/>
    <mergeCell ref="D25:I25"/>
    <mergeCell ref="D26:I26"/>
    <mergeCell ref="J29:J30"/>
    <mergeCell ref="J31:J32"/>
    <mergeCell ref="J23:J24"/>
    <mergeCell ref="J25:J26"/>
    <mergeCell ref="J27:J28"/>
    <mergeCell ref="D27:I27"/>
    <mergeCell ref="D28:I28"/>
    <mergeCell ref="N25:S25"/>
    <mergeCell ref="C25:C26"/>
    <mergeCell ref="K25:L26"/>
    <mergeCell ref="U29:V30"/>
    <mergeCell ref="U31:V32"/>
    <mergeCell ref="U25:V26"/>
    <mergeCell ref="U21:V22"/>
    <mergeCell ref="U17:V18"/>
    <mergeCell ref="U13:V14"/>
    <mergeCell ref="N19:S19"/>
    <mergeCell ref="T19:T20"/>
    <mergeCell ref="N20:S20"/>
    <mergeCell ref="N21:S21"/>
    <mergeCell ref="T21:T22"/>
    <mergeCell ref="N22:S22"/>
    <mergeCell ref="N13:S13"/>
    <mergeCell ref="T13:T14"/>
    <mergeCell ref="N14:S14"/>
    <mergeCell ref="T23:T24"/>
    <mergeCell ref="U15:V16"/>
    <mergeCell ref="N15:S15"/>
    <mergeCell ref="T15:T16"/>
    <mergeCell ref="N16:S16"/>
    <mergeCell ref="Q2:S2"/>
    <mergeCell ref="J21:J22"/>
    <mergeCell ref="M25:M26"/>
    <mergeCell ref="T33:T34"/>
    <mergeCell ref="U27:V28"/>
    <mergeCell ref="U23:V24"/>
    <mergeCell ref="F2:I2"/>
    <mergeCell ref="T2:W2"/>
    <mergeCell ref="N34:S34"/>
    <mergeCell ref="T25:T26"/>
    <mergeCell ref="N26:S26"/>
    <mergeCell ref="N27:S27"/>
    <mergeCell ref="T27:T28"/>
    <mergeCell ref="N28:S28"/>
    <mergeCell ref="N29:S29"/>
    <mergeCell ref="T29:T30"/>
    <mergeCell ref="N30:S30"/>
    <mergeCell ref="N31:S31"/>
    <mergeCell ref="T31:T32"/>
    <mergeCell ref="N32:S32"/>
    <mergeCell ref="U33:V34"/>
    <mergeCell ref="J13:J14"/>
    <mergeCell ref="J15:J16"/>
    <mergeCell ref="J17:J18"/>
  </mergeCells>
  <phoneticPr fontId="1"/>
  <pageMargins left="0.46" right="0.15" top="0.34" bottom="0.24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大会案内</vt:lpstr>
      <vt:lpstr>申込書</vt:lpstr>
      <vt:lpstr>申込書!Print_Area</vt:lpstr>
      <vt:lpstr>大会案内!Print_Area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2022-02-27T14:39:17Z</dcterms:modified>
</cp:coreProperties>
</file>