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10" documentId="14_{A4BFC2C1-FFAE-4524-BB37-4E7631A8DB80}" xr6:coauthVersionLast="36" xr6:coauthVersionMax="36" xr10:uidLastSave="{C9B3236D-527C-4B00-A9F7-77C5F0370614}"/>
  <bookViews>
    <workbookView xWindow="0" yWindow="0" windowWidth="22260" windowHeight="12645" activeTab="1" xr2:uid="{00000000-000D-0000-FFFF-FFFF00000000}"/>
  </bookViews>
  <sheets>
    <sheet name="大会案内" sheetId="2" r:id="rId1"/>
    <sheet name="申込書" sheetId="3" r:id="rId2"/>
  </sheets>
  <definedNames>
    <definedName name="_xlnm.Print_Area" localSheetId="0">大会案内!$A$1:$X$44</definedName>
  </definedNames>
  <calcPr calcId="191029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3" l="1"/>
  <c r="J41" i="3"/>
  <c r="J40" i="3"/>
  <c r="J39" i="3"/>
  <c r="J38" i="3"/>
  <c r="J37" i="3"/>
  <c r="T1" i="3"/>
  <c r="V1" i="3" s="1"/>
  <c r="O1" i="3"/>
  <c r="Q1" i="3" s="1"/>
  <c r="E13" i="2" l="1"/>
  <c r="E1" i="3" s="1"/>
  <c r="A44" i="2" l="1"/>
  <c r="A43" i="2"/>
  <c r="A42" i="2"/>
  <c r="A41" i="2"/>
  <c r="E40" i="2"/>
  <c r="I40" i="2" s="1"/>
  <c r="A40" i="2"/>
  <c r="A39" i="2"/>
  <c r="A38" i="2"/>
  <c r="A37" i="2"/>
  <c r="A36" i="2"/>
  <c r="A35" i="2"/>
  <c r="A34" i="2"/>
  <c r="A33" i="2"/>
  <c r="A32" i="2"/>
  <c r="A31" i="2"/>
  <c r="A30" i="2"/>
  <c r="A29" i="2"/>
  <c r="E28" i="2"/>
  <c r="C44" i="3" s="1"/>
  <c r="A28" i="2"/>
  <c r="A27" i="2"/>
  <c r="A26" i="2"/>
  <c r="A25" i="2"/>
  <c r="A24" i="2"/>
  <c r="A23" i="2"/>
  <c r="A2" i="2"/>
  <c r="A22" i="2"/>
  <c r="A21" i="2"/>
  <c r="A20" i="2"/>
  <c r="A19" i="2"/>
  <c r="A18" i="2"/>
  <c r="A17" i="2"/>
  <c r="E16" i="2"/>
  <c r="A16" i="2"/>
  <c r="K15" i="2"/>
  <c r="E15" i="2"/>
  <c r="I15" i="2" s="1"/>
  <c r="A15" i="2"/>
  <c r="A14" i="2"/>
  <c r="A7" i="2"/>
  <c r="A13" i="2"/>
  <c r="U1" i="2"/>
  <c r="J5" i="2" l="1"/>
</calcChain>
</file>

<file path=xl/sharedStrings.xml><?xml version="1.0" encoding="utf-8"?>
<sst xmlns="http://schemas.openxmlformats.org/spreadsheetml/2006/main" count="124" uniqueCount="104">
  <si>
    <t>記</t>
  </si>
  <si>
    <t>＊中学生以下の方が、一般の部に出場する場合はＢ級以上で申し込んで下さい。</t>
  </si>
  <si>
    <t>級</t>
  </si>
  <si>
    <t>ランクの強い順に記入して下さい。用紙が不足する場合は、コピーして使ってください。</t>
  </si>
  <si>
    <t xml:space="preserve">    </t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</si>
  <si>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</si>
  <si>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</si>
  <si>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</si>
  <si>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</si>
  <si>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</si>
  <si>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開会式</t>
    <rPh sb="0" eb="3">
      <t>カイカイシキ</t>
    </rPh>
    <phoneticPr fontId="1"/>
  </si>
  <si>
    <t>亀岡運動公園体育館・大フロア    （TEL 0771-25-0372）</t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</si>
  <si>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</si>
  <si>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</si>
  <si>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</si>
  <si>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締切り日</t>
    <rPh sb="0" eb="2">
      <t>シメキ</t>
    </rPh>
    <rPh sb="3" eb="4">
      <t>ビ</t>
    </rPh>
    <phoneticPr fontId="1"/>
  </si>
  <si>
    <t>締め切り後の申し込みは受け付けません。</t>
  </si>
  <si>
    <t>②出場者はゼッケンを着用のこと。</t>
    <phoneticPr fontId="1"/>
  </si>
  <si>
    <t>④駐車場は、体育館裏の第９駐車場をご利用下さい。      　</t>
    <phoneticPr fontId="1"/>
  </si>
  <si>
    <t>以上</t>
    <phoneticPr fontId="1"/>
  </si>
  <si>
    <t>開催</t>
    <rPh sb="0" eb="2">
      <t>カイサイ</t>
    </rPh>
    <phoneticPr fontId="1"/>
  </si>
  <si>
    <t>〆切</t>
    <rPh sb="0" eb="2">
      <t>シメキリ</t>
    </rPh>
    <phoneticPr fontId="1"/>
  </si>
  <si>
    <t>厳守です。</t>
    <rPh sb="0" eb="2">
      <t>ゲンシュ</t>
    </rPh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</si>
  <si>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</si>
  <si>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</si>
  <si>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</si>
  <si>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</si>
  <si>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</si>
  <si>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</si>
  <si>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男女</t>
    <phoneticPr fontId="1"/>
  </si>
  <si>
    <t>フ　リ　ガ　ナ</t>
    <phoneticPr fontId="1"/>
  </si>
  <si>
    <t>名　　　前</t>
    <phoneticPr fontId="1"/>
  </si>
  <si>
    <t>読み方が難しい名前には、フリガナを記載してください。</t>
    <rPh sb="0" eb="1">
      <t>ヨ</t>
    </rPh>
    <rPh sb="2" eb="3">
      <t>カタ</t>
    </rPh>
    <rPh sb="4" eb="5">
      <t>ムズカ</t>
    </rPh>
    <rPh sb="7" eb="9">
      <t>ナマエ</t>
    </rPh>
    <rPh sb="17" eb="19">
      <t>キサイ</t>
    </rPh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</si>
  <si>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</si>
  <si>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</si>
  <si>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</si>
  <si>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</si>
  <si>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</si>
  <si>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</si>
  <si>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</si>
  <si>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</si>
  <si>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</si>
  <si>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</si>
  <si>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</si>
  <si>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</si>
  <si>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</si>
  <si>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</si>
  <si>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</si>
  <si>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協会員900円、一般社会人･大学生1,000円、高校生800円、中学生以下500円</t>
    <rPh sb="6" eb="7">
      <t>エン</t>
    </rPh>
    <rPh sb="24" eb="27">
      <t>コウコウセイ</t>
    </rPh>
    <rPh sb="30" eb="31">
      <t>エン</t>
    </rPh>
    <rPh sb="32" eb="37">
      <t>チュウガクセイイカ</t>
    </rPh>
    <rPh sb="40" eb="41">
      <t>エン</t>
    </rPh>
    <phoneticPr fontId="1"/>
  </si>
  <si>
    <t>＊各級で参加者が、著しく少なかった場合（５人以下）は、級統合する事があります。</t>
  </si>
  <si>
    <t>＊ 一 昨年の大会で優勝された方は、一ランク上の級に出場して下さい。</t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</si>
  <si>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</si>
  <si>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</si>
  <si>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</si>
  <si>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</si>
  <si>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</si>
  <si>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</si>
  <si>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</si>
  <si>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</si>
  <si>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</si>
  <si>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締切り日</t>
  </si>
  <si>
    <t>その他</t>
  </si>
  <si>
    <t>試合形式</t>
    <rPh sb="0" eb="2">
      <t>シアイ</t>
    </rPh>
    <rPh sb="2" eb="4">
      <t>ケイシキ</t>
    </rPh>
    <phoneticPr fontId="1"/>
  </si>
  <si>
    <t>3～4名の予選リ－グ戦を行い、上位1,2位が決勝ト－ナメントに進めます。</t>
    <phoneticPr fontId="1"/>
  </si>
  <si>
    <t>全てのトーナメントにおいて、３位決定戦は行いません。</t>
    <phoneticPr fontId="1"/>
  </si>
  <si>
    <t>①　中学生以下の部　男・女別　シングルス戦</t>
  </si>
  <si>
    <t>②　一般の部　男・女、級（ＡＢＣ級）別　シングルス戦</t>
  </si>
  <si>
    <t>午前9:30</t>
    <phoneticPr fontId="1"/>
  </si>
  <si>
    <t>3,4位の方には3,4位トーナメントを実施します。</t>
    <phoneticPr fontId="1"/>
  </si>
  <si>
    <t>予選リ－グ戦・ト－ナメントともに、11本5ゲームマッチを基本に行います。</t>
    <rPh sb="0" eb="2">
      <t>ヨセン</t>
    </rPh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</si>
  <si>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</si>
  <si>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</si>
  <si>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 xml:space="preserve">中学生以下の部は級欄に学年を書いて下さい。エンジョイの部は「エ」と表記してください。 </t>
    <rPh sb="3" eb="5">
      <t>イカ</t>
    </rPh>
    <rPh sb="6" eb="7">
      <t>ブ</t>
    </rPh>
    <phoneticPr fontId="1"/>
  </si>
  <si>
    <t>費用</t>
    <rPh sb="0" eb="2">
      <t>ヒヨウ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</si>
  <si>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</si>
  <si>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</si>
  <si>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</si>
  <si>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</si>
  <si>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亀岡</t>
    <rPh sb="0" eb="2">
      <t>カメオカ</t>
    </rPh>
    <phoneticPr fontId="1"/>
  </si>
  <si>
    <t>◆参加人数</t>
    <rPh sb="1" eb="3">
      <t>サンカ</t>
    </rPh>
    <rPh sb="3" eb="5">
      <t>ニンズウ</t>
    </rPh>
    <phoneticPr fontId="1"/>
  </si>
  <si>
    <t>居住地</t>
    <rPh sb="0" eb="3">
      <t>キョジュウチ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</si>
  <si>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</si>
  <si>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</si>
  <si>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子供人数</t>
    <rPh sb="0" eb="2">
      <t>コドモ</t>
    </rPh>
    <rPh sb="2" eb="4">
      <t>ニンズウ</t>
    </rPh>
    <phoneticPr fontId="1"/>
  </si>
  <si>
    <t>大人人数</t>
    <rPh sb="0" eb="2">
      <t>オトナ</t>
    </rPh>
    <rPh sb="2" eb="4">
      <t>ニンズウ</t>
    </rPh>
    <phoneticPr fontId="1"/>
  </si>
  <si>
    <t>亀岡市卓球協会員及び亀岡市/南丹市/京丹波町に在住･在勤･在学者</t>
    <rPh sb="12" eb="13">
      <t>シ</t>
    </rPh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</si>
  <si>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</si>
  <si>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</si>
  <si>
    <t>平和祭卓球大会</t>
    <phoneticPr fontId="1"/>
  </si>
  <si>
    <t>主催</t>
    <rPh sb="0" eb="2">
      <t>シュサイ</t>
    </rPh>
    <phoneticPr fontId="1"/>
  </si>
  <si>
    <t>亀岡市</t>
    <rPh sb="0" eb="3">
      <t>カメオカシ</t>
    </rPh>
    <phoneticPr fontId="1"/>
  </si>
  <si>
    <t>亀岡市卓球協会 会長　山岡　良右</t>
    <phoneticPr fontId="1"/>
  </si>
  <si>
    <t>公益財団法人 亀岡市スポーツ協会</t>
    <phoneticPr fontId="1"/>
  </si>
  <si>
    <t>主管</t>
    <rPh sb="0" eb="2">
      <t>シュカン</t>
    </rPh>
    <phoneticPr fontId="1"/>
  </si>
  <si>
    <r>
      <t xml:space="preserve">初心者の方に、気軽に参加して頂けるようにエンジョイの部 (男女区別無し)を設けました。なお、新型コロナウイルス感染症の拡大が収まらない場合は、大会開催を中止する場合がありますのでご了承ください。その際は協会ホームページに掲示します。(ホームページは「亀岡市卓球協会」←検索)
</t>
    </r>
    <r>
      <rPr>
        <sz val="11"/>
        <rFont val="Yu Gothic"/>
        <family val="3"/>
        <charset val="128"/>
        <scheme val="minor"/>
      </rPr>
      <t>なお、本大会は無観客とし入場は選手、運営スタッフ、生徒児童引率者のみとします。</t>
    </r>
    <phoneticPr fontId="1"/>
  </si>
  <si>
    <t>申込書Excelファイルをダウンロードすることもできます。</t>
    <rPh sb="0" eb="2">
      <t>モウシコミ</t>
    </rPh>
    <rPh sb="2" eb="3">
      <t>ショ</t>
    </rPh>
    <phoneticPr fontId="1"/>
  </si>
  <si>
    <t>中学生以下↓</t>
    <rPh sb="0" eb="3">
      <t>チュウガクセイ</t>
    </rPh>
    <rPh sb="3" eb="5">
      <t>イカ</t>
    </rPh>
    <phoneticPr fontId="1"/>
  </si>
  <si>
    <t>③　エンジョイの部(初心者、男女区別無し)　シングルス戦</t>
    <phoneticPr fontId="1"/>
  </si>
  <si>
    <t>2021年6月吉日</t>
    <rPh sb="4" eb="5">
      <t>ネン</t>
    </rPh>
    <rPh sb="6" eb="7">
      <t>ガツ</t>
    </rPh>
    <rPh sb="7" eb="9">
      <t>キチジツ</t>
    </rPh>
    <phoneticPr fontId="1"/>
  </si>
  <si>
    <t>③昼食(650円)ご希望の方は、数量をまとめて申し込んで下さい。（当日受付不可）　</t>
    <rPh sb="7" eb="8">
      <t>エン</t>
    </rPh>
    <phoneticPr fontId="1"/>
  </si>
  <si>
    <r>
      <t>②上記以外の各級決勝トーナメント1～3位まで賞状及びトロフィ－または</t>
    </r>
    <r>
      <rPr>
        <sz val="11"/>
        <rFont val="Yu Gothic"/>
        <family val="3"/>
        <charset val="128"/>
        <scheme val="minor"/>
      </rPr>
      <t>賞品</t>
    </r>
    <r>
      <rPr>
        <sz val="11"/>
        <rFont val="Yu Gothic"/>
        <family val="2"/>
        <scheme val="minor"/>
      </rPr>
      <t>を授与します。</t>
    </r>
    <rPh sb="1" eb="5">
      <t>ジョウキイガイ</t>
    </rPh>
    <rPh sb="8" eb="10">
      <t>ケッショウ</t>
    </rPh>
    <rPh sb="34" eb="36">
      <t>ショウヒン</t>
    </rPh>
    <phoneticPr fontId="1"/>
  </si>
  <si>
    <t>①中学生以下の部の決勝トーナメント1～3位まで賞状を授与し、後日盾をお渡しします。</t>
    <rPh sb="1" eb="4">
      <t>チュウガクセイ</t>
    </rPh>
    <rPh sb="4" eb="6">
      <t>イカ</t>
    </rPh>
    <rPh sb="7" eb="8">
      <t>ブ</t>
    </rPh>
    <rPh sb="9" eb="11">
      <t>ケッショウ</t>
    </rPh>
    <rPh sb="20" eb="21">
      <t>イ</t>
    </rPh>
    <rPh sb="23" eb="25">
      <t>ショウジョウ</t>
    </rPh>
    <rPh sb="26" eb="28">
      <t>ジュヨ</t>
    </rPh>
    <rPh sb="30" eb="32">
      <t>ゴジツ</t>
    </rPh>
    <rPh sb="32" eb="33">
      <t>タテ</t>
    </rPh>
    <rPh sb="35" eb="36">
      <t>ワタ</t>
    </rPh>
    <phoneticPr fontId="1"/>
  </si>
  <si>
    <t>関口理事長　TEL 090-3618-9877　又は　段本事務局長　TEL 090-2283-4493　まで</t>
    <phoneticPr fontId="1"/>
  </si>
  <si>
    <t>③3,4位トーナメント1位には賞品を贈ります。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</si>
</sst>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1"/>
      <name val="游ゴシック"/>
      <family val="2"/>
      <charset val="128"/>
    </font>
    <font>
      <sz val="16"/>
      <name val="Yu Gothic"/>
      <family val="2"/>
      <scheme val="minor"/>
    </font>
    <font>
      <sz val="8"/>
      <name val="Yu Gothic"/>
      <family val="2"/>
      <scheme val="minor"/>
    </font>
    <font>
      <sz val="12"/>
      <name val="Yu Gothic"/>
      <family val="2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/>
    <xf numFmtId="176" fontId="6" fillId="0" borderId="0" xfId="0" applyNumberFormat="1" applyFont="1" applyAlignment="1"/>
    <xf numFmtId="0" fontId="8" fillId="0" borderId="0" xfId="0" applyFont="1"/>
    <xf numFmtId="0" fontId="6" fillId="0" borderId="0" xfId="0" applyFont="1" applyBorder="1" applyAlignment="1"/>
    <xf numFmtId="5" fontId="6" fillId="0" borderId="0" xfId="0" applyNumberFormat="1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1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76" fontId="12" fillId="0" borderId="0" xfId="0" applyNumberFormat="1" applyFont="1" applyAlignment="1"/>
    <xf numFmtId="0" fontId="6" fillId="0" borderId="1" xfId="0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76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5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1</xdr:row>
      <xdr:rowOff>133349</xdr:rowOff>
    </xdr:from>
    <xdr:to>
      <xdr:col>23</xdr:col>
      <xdr:colOff>219075</xdr:colOff>
      <xdr:row>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A0546A-65ED-4489-B507-1DE3A5EE2BD1}"/>
            </a:ext>
          </a:extLst>
        </xdr:cNvPr>
        <xdr:cNvSpPr txBox="1"/>
      </xdr:nvSpPr>
      <xdr:spPr>
        <a:xfrm>
          <a:off x="5553075" y="476249"/>
          <a:ext cx="1476375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良ければ携帯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N88"/>
  <sheetViews>
    <sheetView showZeros="0" zoomScaleNormal="100" workbookViewId="0">
      <selection activeCell="G37" sqref="G37"/>
    </sheetView>
  </sheetViews>
  <sheetFormatPr defaultColWidth="3.875" defaultRowHeight="18.75"/>
  <cols>
    <col min="1" max="3" width="3.875" style="1"/>
    <col min="4" max="4" width="3.875" style="1" customWidth="1"/>
    <col min="5" max="5" width="4" style="1" customWidth="1"/>
    <col min="6" max="6" width="4" style="1" bestFit="1" customWidth="1"/>
    <col min="7" max="29" width="3.875" style="1"/>
    <col min="30" max="37" width="3.875" style="1" hidden="1" customWidth="1"/>
    <col min="38" max="40" width="3.875" style="1" customWidth="1"/>
    <col min="41" max="16384" width="3.875" style="1"/>
  </cols>
  <sheetData>
    <row r="1" spans="1:37">
      <c r="A1" s="39" t="s">
        <v>5</v>
      </c>
      <c r="B1" s="40"/>
      <c r="U1" s="27" t="str">
        <f>AH4</f>
        <v>2021年6月吉日</v>
      </c>
    </row>
    <row r="2" spans="1:37" ht="18.75" customHeight="1">
      <c r="A2" s="32" t="str">
        <f>IF(B2="","",COUNTA(B$13:B22)&amp;".")</f>
        <v/>
      </c>
      <c r="O2" s="1" t="s">
        <v>89</v>
      </c>
      <c r="Q2" s="37" t="s">
        <v>90</v>
      </c>
      <c r="R2" s="38"/>
      <c r="S2" s="38"/>
      <c r="T2" s="38"/>
      <c r="U2" s="38"/>
      <c r="V2" s="38"/>
      <c r="W2" s="38"/>
      <c r="X2" s="3"/>
    </row>
    <row r="3" spans="1:37" ht="19.5" customHeight="1">
      <c r="Q3" s="27" t="s">
        <v>92</v>
      </c>
      <c r="V3" s="3"/>
      <c r="W3" s="3"/>
    </row>
    <row r="4" spans="1:37">
      <c r="O4" s="1" t="s">
        <v>93</v>
      </c>
      <c r="Q4" s="3" t="s">
        <v>91</v>
      </c>
      <c r="R4" s="3"/>
      <c r="S4" s="3"/>
      <c r="T4" s="3"/>
      <c r="AD4" s="1" t="s">
        <v>13</v>
      </c>
      <c r="AH4" s="1" t="s">
        <v>98</v>
      </c>
    </row>
    <row r="5" spans="1:37" ht="24">
      <c r="J5" s="2" t="str">
        <f>E13&amp;"のご案内"</f>
        <v>第42回 平和祭卓球大会のご案内</v>
      </c>
      <c r="AD5" s="1" t="s">
        <v>7</v>
      </c>
      <c r="AH5" s="1" t="s">
        <v>88</v>
      </c>
    </row>
    <row r="6" spans="1:37">
      <c r="AD6" s="1" t="s">
        <v>6</v>
      </c>
      <c r="AH6" s="1">
        <v>42</v>
      </c>
    </row>
    <row r="7" spans="1:37" ht="18.75" customHeight="1">
      <c r="A7" s="1" t="str">
        <f>"  "&amp;E13&amp;"を、下記の要領で開催致します。"</f>
        <v xml:space="preserve">  第42回 平和祭卓球大会を、下記の要領で開催致します。</v>
      </c>
      <c r="AD7" s="1" t="s">
        <v>15</v>
      </c>
      <c r="AH7" s="41">
        <v>44398</v>
      </c>
      <c r="AI7" s="41"/>
      <c r="AJ7" s="41"/>
      <c r="AK7" s="41"/>
    </row>
    <row r="8" spans="1:37" ht="18.75" customHeight="1">
      <c r="A8" s="43" t="s">
        <v>94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AD8" s="1" t="s">
        <v>47</v>
      </c>
      <c r="AH8" s="41">
        <v>44409</v>
      </c>
      <c r="AI8" s="41"/>
      <c r="AJ8" s="41"/>
      <c r="AK8" s="41"/>
    </row>
    <row r="9" spans="1:37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AD9" s="1" t="s">
        <v>8</v>
      </c>
      <c r="AH9" s="41">
        <v>44416</v>
      </c>
      <c r="AI9" s="41"/>
      <c r="AJ9" s="41"/>
      <c r="AK9" s="41"/>
    </row>
    <row r="10" spans="1:37" ht="18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AD10" s="1" t="s">
        <v>9</v>
      </c>
      <c r="AH10" s="42" t="s">
        <v>67</v>
      </c>
      <c r="AI10" s="42"/>
      <c r="AJ10" s="42"/>
    </row>
    <row r="11" spans="1:37" s="3" customForma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AD11" s="1" t="s">
        <v>12</v>
      </c>
      <c r="AE11" s="1"/>
      <c r="AF11" s="1"/>
      <c r="AG11" s="1"/>
      <c r="AH11" s="1" t="s">
        <v>11</v>
      </c>
      <c r="AI11" s="1"/>
      <c r="AJ11" s="1"/>
      <c r="AK11" s="1"/>
    </row>
    <row r="12" spans="1:37">
      <c r="J12" s="4" t="s">
        <v>0</v>
      </c>
      <c r="AD12" s="1" t="s">
        <v>87</v>
      </c>
      <c r="AH12" s="1" t="s">
        <v>86</v>
      </c>
    </row>
    <row r="13" spans="1:37">
      <c r="A13" s="32" t="str">
        <f>IF(B13="","",COUNTA(B$13:B13)&amp;".")</f>
        <v>1.</v>
      </c>
      <c r="B13" s="1" t="s">
        <v>51</v>
      </c>
      <c r="E13" s="1" t="str">
        <f>"第"&amp;AH6&amp;"回 "&amp;AH5</f>
        <v>第42回 平和祭卓球大会</v>
      </c>
    </row>
    <row r="14" spans="1:37">
      <c r="A14" s="32" t="str">
        <f>IF(B14="","",COUNTA(B$13:B14)&amp;".")</f>
        <v>2.</v>
      </c>
      <c r="B14" s="1" t="s">
        <v>52</v>
      </c>
      <c r="E14" s="1" t="s">
        <v>85</v>
      </c>
    </row>
    <row r="15" spans="1:37">
      <c r="A15" s="32" t="str">
        <f>IF(B15="","",COUNTA(B$13:B15)&amp;".")</f>
        <v>3.</v>
      </c>
      <c r="B15" s="1" t="s">
        <v>53</v>
      </c>
      <c r="E15" s="35">
        <f>AH9</f>
        <v>44416</v>
      </c>
      <c r="F15" s="35"/>
      <c r="G15" s="35"/>
      <c r="H15" s="35"/>
      <c r="I15" s="29" t="str">
        <f>"("&amp;TEXT(E15,"aaa")&amp;")"</f>
        <v>(日)</v>
      </c>
      <c r="J15" s="5"/>
      <c r="K15" s="36" t="str">
        <f>AH10</f>
        <v>午前9:30</v>
      </c>
      <c r="L15" s="36"/>
      <c r="M15" s="36"/>
      <c r="N15" s="1" t="s">
        <v>10</v>
      </c>
    </row>
    <row r="16" spans="1:37">
      <c r="A16" s="32" t="str">
        <f>IF(B16="","",COUNTA(B$13:B16)&amp;".")</f>
        <v>4.</v>
      </c>
      <c r="B16" s="1" t="s">
        <v>54</v>
      </c>
      <c r="E16" s="1" t="str">
        <f>AH11</f>
        <v>亀岡運動公園体育館・大フロア    （TEL 0771-25-0372）</v>
      </c>
    </row>
    <row r="17" spans="1:40">
      <c r="A17" s="32" t="str">
        <f>IF(B17="","",COUNTA(B$13:B17)&amp;".")</f>
        <v>5.</v>
      </c>
      <c r="B17" s="1" t="s">
        <v>55</v>
      </c>
      <c r="E17" s="1" t="s">
        <v>65</v>
      </c>
    </row>
    <row r="18" spans="1:40">
      <c r="A18" s="32" t="str">
        <f>IF(B18="","",COUNTA(B$13:B18)&amp;".")</f>
        <v/>
      </c>
      <c r="E18" s="1" t="s">
        <v>66</v>
      </c>
    </row>
    <row r="19" spans="1:40">
      <c r="A19" s="32" t="str">
        <f>IF(B19="","",COUNTA(B$13:B19)&amp;".")</f>
        <v/>
      </c>
      <c r="E19" s="1" t="s">
        <v>97</v>
      </c>
    </row>
    <row r="20" spans="1:40">
      <c r="A20" s="32" t="str">
        <f>IF(B20="","",COUNTA(B$13:B20)&amp;".")</f>
        <v/>
      </c>
      <c r="E20" s="1" t="s">
        <v>1</v>
      </c>
      <c r="AH20" s="6"/>
    </row>
    <row r="21" spans="1:40">
      <c r="A21" s="32" t="str">
        <f>IF(B21="","",COUNTA(B$13:B21)&amp;".")</f>
        <v/>
      </c>
      <c r="E21" s="1" t="s">
        <v>49</v>
      </c>
    </row>
    <row r="22" spans="1:40">
      <c r="A22" s="32" t="str">
        <f>IF(B22="","",COUNTA(B$13:B22)&amp;".")</f>
        <v/>
      </c>
      <c r="E22" s="1" t="s">
        <v>50</v>
      </c>
    </row>
    <row r="23" spans="1:40">
      <c r="A23" s="32" t="str">
        <f>IF(B23="","",COUNTA(B$13:B23)&amp;".")</f>
        <v>6.</v>
      </c>
      <c r="B23" s="1" t="s">
        <v>62</v>
      </c>
      <c r="E23" s="1" t="s">
        <v>63</v>
      </c>
    </row>
    <row r="24" spans="1:40">
      <c r="A24" s="32" t="str">
        <f>IF(B24="","",COUNTA(B$13:B24)&amp;".")</f>
        <v/>
      </c>
      <c r="L24" s="1" t="s">
        <v>68</v>
      </c>
    </row>
    <row r="25" spans="1:40">
      <c r="A25" s="32" t="str">
        <f>IF(B25="","",COUNTA(B$13:B25)&amp;".")</f>
        <v/>
      </c>
      <c r="E25" s="1" t="s">
        <v>69</v>
      </c>
    </row>
    <row r="26" spans="1:40">
      <c r="A26" s="32" t="str">
        <f>IF(B26="","",COUNTA(B$13:B26)&amp;".")</f>
        <v/>
      </c>
      <c r="E26" s="1" t="s">
        <v>64</v>
      </c>
    </row>
    <row r="27" spans="1:40">
      <c r="A27" s="32" t="str">
        <f>IF(B27="","",COUNTA(B$13:B27)&amp;".")</f>
        <v>7.</v>
      </c>
      <c r="B27" s="1" t="s">
        <v>56</v>
      </c>
      <c r="E27" s="7" t="s">
        <v>48</v>
      </c>
      <c r="F27" s="7"/>
      <c r="G27" s="8"/>
      <c r="H27" s="8"/>
      <c r="I27" s="7"/>
      <c r="J27" s="9"/>
      <c r="K27" s="9"/>
      <c r="L27" s="9"/>
      <c r="M27" s="7"/>
      <c r="N27" s="7"/>
      <c r="O27" s="7"/>
      <c r="P27" s="7"/>
      <c r="Q27" s="7"/>
      <c r="R27" s="8"/>
      <c r="S27" s="8"/>
      <c r="AM27" s="44"/>
      <c r="AN27" s="44"/>
    </row>
    <row r="28" spans="1:40" ht="18.75" customHeight="1">
      <c r="A28" s="32" t="str">
        <f>IF(B28="","",COUNTA(B$13:B28)&amp;".")</f>
        <v/>
      </c>
      <c r="E28" s="45" t="str">
        <f>"※今年度は当日受付払いとします。なお、組み合わせ確定("&amp;MONTH(AH8)&amp;"月"&amp;DAY(AH8)&amp;"日)以降の棄権・キャンセルは参加費を請求します。"</f>
        <v>※今年度は当日受付払いとします。なお、組み合わせ確定(8月1日)以降の棄権・キャンセルは参加費を請求します。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AM28" s="44"/>
      <c r="AN28" s="44"/>
    </row>
    <row r="29" spans="1:40" ht="18.75" customHeight="1">
      <c r="A29" s="32" t="str">
        <f>IF(B29="","",COUNTA(B$13:B29)&amp;".")</f>
        <v/>
      </c>
      <c r="C29" s="10"/>
      <c r="D29" s="1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AM29" s="44"/>
      <c r="AN29" s="44"/>
    </row>
    <row r="30" spans="1:40" ht="18.75" customHeight="1">
      <c r="A30" s="32" t="str">
        <f>IF(B30="","",COUNTA(B$13:B30)&amp;".")</f>
        <v>8.</v>
      </c>
      <c r="B30" s="1" t="s">
        <v>57</v>
      </c>
      <c r="E30" s="34" t="s">
        <v>101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40" ht="18.75" customHeight="1">
      <c r="A31" s="32" t="str">
        <f>IF(B31="","",COUNTA(B$13:B31)&amp;".")</f>
        <v/>
      </c>
      <c r="E31" s="20" t="s">
        <v>100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40" ht="18.75" customHeight="1">
      <c r="A32" s="32" t="str">
        <f>IF(B32="","",COUNTA(B$13:B32)&amp;".")</f>
        <v/>
      </c>
      <c r="E32" s="20" t="s">
        <v>103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37">
      <c r="A33" s="32" t="str">
        <f>IF(B33="","",COUNTA(B$13:B33)&amp;".")</f>
        <v>9.</v>
      </c>
      <c r="B33" s="1" t="s">
        <v>58</v>
      </c>
      <c r="E33" s="1" t="s">
        <v>70</v>
      </c>
    </row>
    <row r="34" spans="1:37">
      <c r="A34" s="32" t="str">
        <f>IF(B34="","",COUNTA(B$13:B34)&amp;".")</f>
        <v/>
      </c>
      <c r="F34" s="1" t="s">
        <v>45</v>
      </c>
    </row>
    <row r="35" spans="1:37">
      <c r="A35" s="32" t="str">
        <f>IF(B35="","",COUNTA(B$13:B44)&amp;".")</f>
        <v/>
      </c>
      <c r="C35" s="10"/>
      <c r="D35" s="10"/>
      <c r="E35" s="10"/>
      <c r="F35" s="1" t="s">
        <v>95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AK35" s="11"/>
    </row>
    <row r="36" spans="1:37">
      <c r="A36" s="32" t="str">
        <f>IF(B36="","",COUNTA(B$13:B36)&amp;".")</f>
        <v/>
      </c>
      <c r="E36" s="1" t="s">
        <v>74</v>
      </c>
    </row>
    <row r="37" spans="1:37">
      <c r="A37" s="32" t="str">
        <f>IF(B37="","",COUNTA(B$13:B37)&amp;".")</f>
        <v/>
      </c>
      <c r="F37" s="1" t="s">
        <v>14</v>
      </c>
    </row>
    <row r="38" spans="1:37">
      <c r="A38" s="32" t="str">
        <f>IF(B38="","",COUNTA(B$13:B38)&amp;".")</f>
        <v/>
      </c>
      <c r="F38" s="1" t="s">
        <v>75</v>
      </c>
      <c r="O38" s="12"/>
    </row>
    <row r="39" spans="1:37">
      <c r="A39" s="32" t="str">
        <f>IF(B39="","",COUNTA(B$13:B39)&amp;".")</f>
        <v>10.</v>
      </c>
      <c r="B39" s="1" t="s">
        <v>59</v>
      </c>
      <c r="E39" s="1" t="s">
        <v>102</v>
      </c>
    </row>
    <row r="40" spans="1:37">
      <c r="A40" s="32" t="str">
        <f>IF(B40="","",COUNTA(B$13:B40)&amp;".")</f>
        <v>11.</v>
      </c>
      <c r="B40" s="1" t="s">
        <v>60</v>
      </c>
      <c r="E40" s="35">
        <f>AH7</f>
        <v>44398</v>
      </c>
      <c r="F40" s="35"/>
      <c r="G40" s="35"/>
      <c r="H40" s="35"/>
      <c r="I40" s="29" t="str">
        <f>"("&amp;TEXT(E40,"aaa")&amp;")"</f>
        <v>(水)</v>
      </c>
      <c r="J40" s="1" t="s">
        <v>22</v>
      </c>
      <c r="N40" s="27" t="s">
        <v>16</v>
      </c>
    </row>
    <row r="41" spans="1:37">
      <c r="A41" s="32" t="str">
        <f>IF(B41="","",COUNTA(B$13:B41)&amp;".")</f>
        <v>12.</v>
      </c>
      <c r="B41" s="1" t="s">
        <v>61</v>
      </c>
      <c r="E41" s="1" t="s">
        <v>46</v>
      </c>
    </row>
    <row r="42" spans="1:37">
      <c r="A42" s="32" t="str">
        <f>IF(B42="","",COUNTA(B$13:B42)&amp;".")</f>
        <v/>
      </c>
      <c r="E42" s="1" t="s">
        <v>17</v>
      </c>
    </row>
    <row r="43" spans="1:37">
      <c r="A43" s="32" t="str">
        <f>IF(B43="","",COUNTA(B$13:B43)&amp;".")</f>
        <v/>
      </c>
      <c r="E43" s="1" t="s">
        <v>99</v>
      </c>
    </row>
    <row r="44" spans="1:37">
      <c r="A44" s="32" t="str">
        <f>IF(B44="","",COUNTA(B$13:B44)&amp;".")</f>
        <v/>
      </c>
      <c r="E44" s="1" t="s">
        <v>18</v>
      </c>
      <c r="W44" s="13" t="s">
        <v>19</v>
      </c>
    </row>
    <row r="45" spans="1:37" ht="27" customHeight="1"/>
    <row r="46" spans="1:37" ht="15" customHeight="1"/>
    <row r="47" spans="1:37" s="20" customFormat="1" ht="33.75" customHeight="1">
      <c r="Y47" s="19"/>
    </row>
    <row r="48" spans="1:37" ht="3" customHeight="1"/>
    <row r="49" spans="25:25" s="20" customFormat="1" ht="33.75" customHeight="1">
      <c r="Y49" s="19"/>
    </row>
    <row r="50" spans="25:25" ht="3" customHeight="1"/>
    <row r="51" spans="25:25" s="20" customFormat="1" ht="33.75" customHeight="1">
      <c r="Y51" s="19"/>
    </row>
    <row r="52" spans="25:25" ht="2.25" customHeight="1"/>
    <row r="56" spans="25:25" s="20" customFormat="1" ht="12.75" customHeight="1"/>
    <row r="57" spans="25:25" s="20" customFormat="1" ht="21.75" customHeight="1"/>
    <row r="58" spans="25:25" s="20" customFormat="1" ht="12.75" customHeight="1"/>
    <row r="59" spans="25:25" s="20" customFormat="1" ht="21.75" customHeight="1"/>
    <row r="60" spans="25:25" s="20" customFormat="1" ht="12.75" customHeight="1"/>
    <row r="61" spans="25:25" s="20" customFormat="1" ht="21.75" customHeight="1"/>
    <row r="62" spans="25:25" s="20" customFormat="1" ht="12.75" customHeight="1"/>
    <row r="63" spans="25:25" s="20" customFormat="1" ht="21.75" customHeight="1"/>
    <row r="64" spans="25:25" s="20" customFormat="1" ht="12.75" customHeight="1"/>
    <row r="65" s="20" customFormat="1" ht="21.75" customHeight="1"/>
    <row r="66" s="20" customFormat="1" ht="12.75" customHeight="1"/>
    <row r="67" s="20" customFormat="1" ht="21.75" customHeight="1"/>
    <row r="68" s="20" customFormat="1" ht="12.75" customHeight="1"/>
    <row r="69" s="20" customFormat="1" ht="21.75" customHeight="1"/>
    <row r="70" s="20" customFormat="1" ht="12.75" customHeight="1"/>
    <row r="71" s="20" customFormat="1" ht="21.75" customHeight="1"/>
    <row r="72" s="20" customFormat="1" ht="12.75" customHeight="1"/>
    <row r="73" s="20" customFormat="1" ht="21.75" customHeight="1"/>
    <row r="74" s="20" customFormat="1" ht="12.75" customHeight="1"/>
    <row r="75" s="20" customFormat="1" ht="21.75" customHeight="1"/>
    <row r="76" s="20" customFormat="1" ht="12.75" customHeight="1"/>
    <row r="77" s="20" customFormat="1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8" ht="18.75" customHeight="1"/>
  </sheetData>
  <mergeCells count="14">
    <mergeCell ref="E40:H40"/>
    <mergeCell ref="AM27:AN27"/>
    <mergeCell ref="E28:X29"/>
    <mergeCell ref="AM28:AN28"/>
    <mergeCell ref="AM29:AN29"/>
    <mergeCell ref="E15:H15"/>
    <mergeCell ref="K15:M15"/>
    <mergeCell ref="Q2:W2"/>
    <mergeCell ref="A1:B1"/>
    <mergeCell ref="AH7:AK7"/>
    <mergeCell ref="AH8:AK8"/>
    <mergeCell ref="AH9:AK9"/>
    <mergeCell ref="AH10:AJ10"/>
    <mergeCell ref="A8:X11"/>
  </mergeCells>
  <phoneticPr fontId="1"/>
  <pageMargins left="0.5" right="0.11811023622047245" top="0.35" bottom="0.11811023622047245" header="0.31496062992125984" footer="0.11811023622047245"/>
  <pageSetup paperSize="9" scale="95" orientation="portrait" horizontalDpi="4294967293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F3DB-E400-4F05-9E00-361E081DA640}">
  <dimension ref="A1:Y45"/>
  <sheetViews>
    <sheetView showZeros="0" tabSelected="1" workbookViewId="0">
      <selection activeCell="AA33" sqref="AA33"/>
    </sheetView>
  </sheetViews>
  <sheetFormatPr defaultColWidth="3.875" defaultRowHeight="18.75"/>
  <cols>
    <col min="1" max="4" width="3.875" style="1"/>
    <col min="5" max="5" width="4" style="1" customWidth="1"/>
    <col min="6" max="6" width="4" style="1" bestFit="1" customWidth="1"/>
    <col min="7" max="29" width="3.875" style="1"/>
    <col min="30" max="37" width="3.875" style="1" customWidth="1"/>
    <col min="38" max="16384" width="3.875" style="1"/>
  </cols>
  <sheetData>
    <row r="1" spans="1:25" ht="27" customHeight="1">
      <c r="C1" s="9"/>
      <c r="D1" s="9"/>
      <c r="E1" s="14" t="str">
        <f>大会案内!E13&amp;"参加申込書"</f>
        <v>第42回 平和祭卓球大会参加申込書</v>
      </c>
      <c r="G1" s="15"/>
      <c r="H1" s="15"/>
      <c r="I1" s="15"/>
      <c r="J1" s="15"/>
      <c r="K1" s="15"/>
      <c r="L1" s="15"/>
      <c r="M1" s="9"/>
      <c r="N1" s="9"/>
      <c r="O1" s="91">
        <f>大会案内!AH9</f>
        <v>44416</v>
      </c>
      <c r="P1" s="91"/>
      <c r="Q1" s="27" t="str">
        <f>"("&amp;TEXT(O1,"aaa")&amp;")"</f>
        <v>(日)</v>
      </c>
      <c r="R1" s="7" t="s">
        <v>20</v>
      </c>
      <c r="T1" s="91">
        <f>大会案内!AH7</f>
        <v>44398</v>
      </c>
      <c r="U1" s="91"/>
      <c r="V1" s="3" t="str">
        <f>"("&amp;TEXT(T1,"aaa")&amp;")"</f>
        <v>(水)</v>
      </c>
      <c r="W1" s="7" t="s">
        <v>21</v>
      </c>
    </row>
    <row r="2" spans="1:25" ht="15" customHeight="1">
      <c r="B2" s="13"/>
      <c r="C2" s="16"/>
      <c r="D2" s="16"/>
      <c r="E2" s="16"/>
      <c r="F2" s="16"/>
      <c r="G2" s="16"/>
      <c r="H2" s="16"/>
      <c r="I2" s="16"/>
      <c r="J2" s="16"/>
      <c r="M2" s="13"/>
      <c r="N2" s="16"/>
      <c r="O2" s="16"/>
      <c r="P2" s="16"/>
      <c r="Q2" s="16"/>
      <c r="R2" s="17"/>
      <c r="S2" s="18"/>
      <c r="T2" s="18"/>
      <c r="U2" s="18"/>
      <c r="V2" s="18"/>
      <c r="W2" s="18"/>
      <c r="X2" s="9"/>
    </row>
    <row r="3" spans="1:25" s="20" customFormat="1" ht="33.75" customHeight="1">
      <c r="A3" s="92" t="s">
        <v>23</v>
      </c>
      <c r="B3" s="92"/>
      <c r="C3" s="47"/>
      <c r="D3" s="48"/>
      <c r="E3" s="48"/>
      <c r="F3" s="48"/>
      <c r="G3" s="48"/>
      <c r="H3" s="48"/>
      <c r="I3" s="48"/>
      <c r="J3" s="49"/>
      <c r="K3" s="19"/>
      <c r="M3" s="21" t="s">
        <v>24</v>
      </c>
      <c r="N3" s="47"/>
      <c r="O3" s="48"/>
      <c r="P3" s="48"/>
      <c r="Q3" s="48"/>
      <c r="R3" s="49"/>
      <c r="S3" s="22" t="s">
        <v>27</v>
      </c>
      <c r="T3" s="77"/>
      <c r="U3" s="78"/>
      <c r="V3" s="78"/>
      <c r="W3" s="78"/>
      <c r="X3" s="79"/>
      <c r="Y3" s="19"/>
    </row>
    <row r="4" spans="1:25" ht="3" customHeight="1">
      <c r="B4" s="13"/>
      <c r="C4" s="23"/>
      <c r="D4" s="16"/>
      <c r="E4" s="16"/>
      <c r="F4" s="16"/>
      <c r="G4" s="16"/>
      <c r="H4" s="16"/>
      <c r="I4" s="16"/>
      <c r="J4" s="16"/>
      <c r="M4" s="13"/>
      <c r="N4" s="16"/>
      <c r="O4" s="16"/>
      <c r="P4" s="16"/>
      <c r="Q4" s="16"/>
      <c r="R4" s="17"/>
      <c r="S4" s="18"/>
      <c r="T4" s="18"/>
      <c r="U4" s="18"/>
      <c r="V4" s="18"/>
      <c r="W4" s="18"/>
      <c r="X4" s="9"/>
    </row>
    <row r="5" spans="1:25" s="20" customFormat="1" ht="33.75" customHeight="1">
      <c r="A5" s="96" t="s">
        <v>26</v>
      </c>
      <c r="B5" s="92"/>
      <c r="C5" s="30" t="s">
        <v>25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  <c r="Y5" s="19"/>
    </row>
    <row r="6" spans="1:25" ht="3" customHeight="1">
      <c r="N6" s="9"/>
      <c r="R6" s="9"/>
      <c r="T6" s="9"/>
      <c r="X6" s="9"/>
    </row>
    <row r="7" spans="1:25" s="20" customFormat="1" ht="33.75" customHeight="1">
      <c r="M7" s="21" t="s">
        <v>28</v>
      </c>
      <c r="N7" s="47"/>
      <c r="O7" s="48"/>
      <c r="P7" s="48"/>
      <c r="Q7" s="48"/>
      <c r="R7" s="49"/>
      <c r="S7" s="22" t="s">
        <v>27</v>
      </c>
      <c r="T7" s="77"/>
      <c r="U7" s="78"/>
      <c r="V7" s="78"/>
      <c r="W7" s="78"/>
      <c r="X7" s="79"/>
      <c r="Y7" s="19"/>
    </row>
    <row r="8" spans="1:25" ht="2.25" customHeight="1">
      <c r="N8" s="9"/>
      <c r="R8" s="9"/>
      <c r="T8" s="9"/>
      <c r="X8" s="9"/>
    </row>
    <row r="9" spans="1:25">
      <c r="C9" s="1" t="s">
        <v>72</v>
      </c>
    </row>
    <row r="10" spans="1:25">
      <c r="C10" s="1" t="s">
        <v>3</v>
      </c>
    </row>
    <row r="11" spans="1:25">
      <c r="C11" s="1" t="s">
        <v>32</v>
      </c>
    </row>
    <row r="12" spans="1:25" s="20" customFormat="1" ht="12.75" customHeight="1">
      <c r="A12" s="88"/>
      <c r="B12" s="93" t="s">
        <v>30</v>
      </c>
      <c r="C12" s="93"/>
      <c r="D12" s="93"/>
      <c r="E12" s="93"/>
      <c r="F12" s="93"/>
      <c r="G12" s="88" t="s">
        <v>29</v>
      </c>
      <c r="H12" s="88"/>
      <c r="I12" s="88" t="s">
        <v>2</v>
      </c>
      <c r="J12" s="88"/>
      <c r="K12" s="94" t="s">
        <v>33</v>
      </c>
      <c r="L12" s="47"/>
      <c r="M12" s="90"/>
      <c r="N12" s="93" t="s">
        <v>30</v>
      </c>
      <c r="O12" s="93"/>
      <c r="P12" s="93"/>
      <c r="Q12" s="93"/>
      <c r="R12" s="93"/>
      <c r="S12" s="88" t="s">
        <v>29</v>
      </c>
      <c r="T12" s="88"/>
      <c r="U12" s="88" t="s">
        <v>2</v>
      </c>
      <c r="V12" s="88"/>
      <c r="W12" s="94" t="s">
        <v>33</v>
      </c>
      <c r="X12" s="88"/>
    </row>
    <row r="13" spans="1:25" s="20" customFormat="1" ht="21.75" customHeight="1">
      <c r="A13" s="88"/>
      <c r="B13" s="95" t="s">
        <v>31</v>
      </c>
      <c r="C13" s="95"/>
      <c r="D13" s="95"/>
      <c r="E13" s="95"/>
      <c r="F13" s="95"/>
      <c r="G13" s="88"/>
      <c r="H13" s="88"/>
      <c r="I13" s="88"/>
      <c r="J13" s="88"/>
      <c r="K13" s="88"/>
      <c r="L13" s="47"/>
      <c r="M13" s="90"/>
      <c r="N13" s="95" t="s">
        <v>31</v>
      </c>
      <c r="O13" s="95"/>
      <c r="P13" s="95"/>
      <c r="Q13" s="95"/>
      <c r="R13" s="95"/>
      <c r="S13" s="88"/>
      <c r="T13" s="88"/>
      <c r="U13" s="88"/>
      <c r="V13" s="88"/>
      <c r="W13" s="88"/>
      <c r="X13" s="88"/>
    </row>
    <row r="14" spans="1:25" s="20" customFormat="1" ht="12.75" customHeight="1">
      <c r="A14" s="88">
        <v>1</v>
      </c>
      <c r="B14" s="83"/>
      <c r="C14" s="83"/>
      <c r="D14" s="83"/>
      <c r="E14" s="83"/>
      <c r="F14" s="83"/>
      <c r="G14" s="84"/>
      <c r="H14" s="85"/>
      <c r="I14" s="85"/>
      <c r="J14" s="85"/>
      <c r="K14" s="86"/>
      <c r="L14" s="89"/>
      <c r="M14" s="90">
        <v>11</v>
      </c>
      <c r="N14" s="83"/>
      <c r="O14" s="83"/>
      <c r="P14" s="83"/>
      <c r="Q14" s="83"/>
      <c r="R14" s="83"/>
      <c r="S14" s="84"/>
      <c r="T14" s="85"/>
      <c r="U14" s="85"/>
      <c r="V14" s="85"/>
      <c r="W14" s="86"/>
      <c r="X14" s="86"/>
    </row>
    <row r="15" spans="1:25" s="20" customFormat="1" ht="21.75" customHeight="1">
      <c r="A15" s="88"/>
      <c r="B15" s="87"/>
      <c r="C15" s="87"/>
      <c r="D15" s="87"/>
      <c r="E15" s="87"/>
      <c r="F15" s="87"/>
      <c r="G15" s="85"/>
      <c r="H15" s="85"/>
      <c r="I15" s="85"/>
      <c r="J15" s="85"/>
      <c r="K15" s="86"/>
      <c r="L15" s="89"/>
      <c r="M15" s="90"/>
      <c r="N15" s="87"/>
      <c r="O15" s="87"/>
      <c r="P15" s="87"/>
      <c r="Q15" s="87"/>
      <c r="R15" s="87"/>
      <c r="S15" s="85"/>
      <c r="T15" s="85"/>
      <c r="U15" s="85"/>
      <c r="V15" s="85"/>
      <c r="W15" s="86"/>
      <c r="X15" s="86"/>
    </row>
    <row r="16" spans="1:25" s="20" customFormat="1" ht="12.75" customHeight="1">
      <c r="A16" s="88">
        <v>2</v>
      </c>
      <c r="B16" s="83"/>
      <c r="C16" s="83"/>
      <c r="D16" s="83"/>
      <c r="E16" s="83"/>
      <c r="F16" s="83"/>
      <c r="G16" s="84"/>
      <c r="H16" s="85"/>
      <c r="I16" s="85"/>
      <c r="J16" s="85"/>
      <c r="K16" s="86"/>
      <c r="L16" s="89"/>
      <c r="M16" s="90">
        <v>12</v>
      </c>
      <c r="N16" s="83"/>
      <c r="O16" s="83"/>
      <c r="P16" s="83"/>
      <c r="Q16" s="83"/>
      <c r="R16" s="83"/>
      <c r="S16" s="84"/>
      <c r="T16" s="85"/>
      <c r="U16" s="85"/>
      <c r="V16" s="85"/>
      <c r="W16" s="86"/>
      <c r="X16" s="86"/>
    </row>
    <row r="17" spans="1:24" s="20" customFormat="1" ht="21.75" customHeight="1">
      <c r="A17" s="88"/>
      <c r="B17" s="87"/>
      <c r="C17" s="87"/>
      <c r="D17" s="87"/>
      <c r="E17" s="87"/>
      <c r="F17" s="87"/>
      <c r="G17" s="85"/>
      <c r="H17" s="85"/>
      <c r="I17" s="85"/>
      <c r="J17" s="85"/>
      <c r="K17" s="86"/>
      <c r="L17" s="89"/>
      <c r="M17" s="90"/>
      <c r="N17" s="87"/>
      <c r="O17" s="87"/>
      <c r="P17" s="87"/>
      <c r="Q17" s="87"/>
      <c r="R17" s="87"/>
      <c r="S17" s="85"/>
      <c r="T17" s="85"/>
      <c r="U17" s="85"/>
      <c r="V17" s="85"/>
      <c r="W17" s="86"/>
      <c r="X17" s="86"/>
    </row>
    <row r="18" spans="1:24" s="20" customFormat="1" ht="12.75" customHeight="1">
      <c r="A18" s="88">
        <v>3</v>
      </c>
      <c r="B18" s="83"/>
      <c r="C18" s="83"/>
      <c r="D18" s="83"/>
      <c r="E18" s="83"/>
      <c r="F18" s="83"/>
      <c r="G18" s="84"/>
      <c r="H18" s="85"/>
      <c r="I18" s="85"/>
      <c r="J18" s="85"/>
      <c r="K18" s="86"/>
      <c r="L18" s="89"/>
      <c r="M18" s="90">
        <v>13</v>
      </c>
      <c r="N18" s="83"/>
      <c r="O18" s="83"/>
      <c r="P18" s="83"/>
      <c r="Q18" s="83"/>
      <c r="R18" s="83"/>
      <c r="S18" s="84"/>
      <c r="T18" s="85"/>
      <c r="U18" s="85"/>
      <c r="V18" s="85"/>
      <c r="W18" s="86"/>
      <c r="X18" s="86"/>
    </row>
    <row r="19" spans="1:24" s="20" customFormat="1" ht="21.75" customHeight="1">
      <c r="A19" s="88"/>
      <c r="B19" s="87"/>
      <c r="C19" s="87"/>
      <c r="D19" s="87"/>
      <c r="E19" s="87"/>
      <c r="F19" s="87"/>
      <c r="G19" s="85"/>
      <c r="H19" s="85"/>
      <c r="I19" s="85"/>
      <c r="J19" s="85"/>
      <c r="K19" s="86"/>
      <c r="L19" s="89"/>
      <c r="M19" s="90"/>
      <c r="N19" s="87"/>
      <c r="O19" s="87"/>
      <c r="P19" s="87"/>
      <c r="Q19" s="87"/>
      <c r="R19" s="87"/>
      <c r="S19" s="85"/>
      <c r="T19" s="85"/>
      <c r="U19" s="85"/>
      <c r="V19" s="85"/>
      <c r="W19" s="86"/>
      <c r="X19" s="86"/>
    </row>
    <row r="20" spans="1:24" s="20" customFormat="1" ht="12.75" customHeight="1">
      <c r="A20" s="88">
        <v>4</v>
      </c>
      <c r="B20" s="83"/>
      <c r="C20" s="83"/>
      <c r="D20" s="83"/>
      <c r="E20" s="83"/>
      <c r="F20" s="83"/>
      <c r="G20" s="84"/>
      <c r="H20" s="85"/>
      <c r="I20" s="85"/>
      <c r="J20" s="85"/>
      <c r="K20" s="86"/>
      <c r="L20" s="89"/>
      <c r="M20" s="90">
        <v>14</v>
      </c>
      <c r="N20" s="83"/>
      <c r="O20" s="83"/>
      <c r="P20" s="83"/>
      <c r="Q20" s="83"/>
      <c r="R20" s="83"/>
      <c r="S20" s="84"/>
      <c r="T20" s="85"/>
      <c r="U20" s="85"/>
      <c r="V20" s="85"/>
      <c r="W20" s="86"/>
      <c r="X20" s="86"/>
    </row>
    <row r="21" spans="1:24" s="20" customFormat="1" ht="21.75" customHeight="1">
      <c r="A21" s="88"/>
      <c r="B21" s="87"/>
      <c r="C21" s="87"/>
      <c r="D21" s="87"/>
      <c r="E21" s="87"/>
      <c r="F21" s="87"/>
      <c r="G21" s="85"/>
      <c r="H21" s="85"/>
      <c r="I21" s="85"/>
      <c r="J21" s="85"/>
      <c r="K21" s="86"/>
      <c r="L21" s="89"/>
      <c r="M21" s="90"/>
      <c r="N21" s="87"/>
      <c r="O21" s="87"/>
      <c r="P21" s="87"/>
      <c r="Q21" s="87"/>
      <c r="R21" s="87"/>
      <c r="S21" s="85"/>
      <c r="T21" s="85"/>
      <c r="U21" s="85"/>
      <c r="V21" s="85"/>
      <c r="W21" s="86"/>
      <c r="X21" s="86"/>
    </row>
    <row r="22" spans="1:24" s="20" customFormat="1" ht="12.75" customHeight="1">
      <c r="A22" s="88">
        <v>5</v>
      </c>
      <c r="B22" s="83"/>
      <c r="C22" s="83"/>
      <c r="D22" s="83"/>
      <c r="E22" s="83"/>
      <c r="F22" s="83"/>
      <c r="G22" s="84"/>
      <c r="H22" s="85"/>
      <c r="I22" s="85"/>
      <c r="J22" s="85"/>
      <c r="K22" s="86"/>
      <c r="L22" s="89"/>
      <c r="M22" s="90">
        <v>15</v>
      </c>
      <c r="N22" s="83"/>
      <c r="O22" s="83"/>
      <c r="P22" s="83"/>
      <c r="Q22" s="83"/>
      <c r="R22" s="83"/>
      <c r="S22" s="84"/>
      <c r="T22" s="85"/>
      <c r="U22" s="85"/>
      <c r="V22" s="85"/>
      <c r="W22" s="86"/>
      <c r="X22" s="86"/>
    </row>
    <row r="23" spans="1:24" s="20" customFormat="1" ht="21.75" customHeight="1">
      <c r="A23" s="88"/>
      <c r="B23" s="87"/>
      <c r="C23" s="87"/>
      <c r="D23" s="87"/>
      <c r="E23" s="87"/>
      <c r="F23" s="87"/>
      <c r="G23" s="85"/>
      <c r="H23" s="85"/>
      <c r="I23" s="85"/>
      <c r="J23" s="85"/>
      <c r="K23" s="86"/>
      <c r="L23" s="89"/>
      <c r="M23" s="90"/>
      <c r="N23" s="87"/>
      <c r="O23" s="87"/>
      <c r="P23" s="87"/>
      <c r="Q23" s="87"/>
      <c r="R23" s="87"/>
      <c r="S23" s="85"/>
      <c r="T23" s="85"/>
      <c r="U23" s="85"/>
      <c r="V23" s="85"/>
      <c r="W23" s="86"/>
      <c r="X23" s="86"/>
    </row>
    <row r="24" spans="1:24" s="20" customFormat="1" ht="12.75" customHeight="1">
      <c r="A24" s="88">
        <v>6</v>
      </c>
      <c r="B24" s="83"/>
      <c r="C24" s="83"/>
      <c r="D24" s="83"/>
      <c r="E24" s="83"/>
      <c r="F24" s="83"/>
      <c r="G24" s="84"/>
      <c r="H24" s="85"/>
      <c r="I24" s="85"/>
      <c r="J24" s="85"/>
      <c r="K24" s="86"/>
      <c r="L24" s="89"/>
      <c r="M24" s="90">
        <v>16</v>
      </c>
      <c r="N24" s="83"/>
      <c r="O24" s="83"/>
      <c r="P24" s="83"/>
      <c r="Q24" s="83"/>
      <c r="R24" s="83"/>
      <c r="S24" s="84"/>
      <c r="T24" s="85"/>
      <c r="U24" s="85"/>
      <c r="V24" s="85"/>
      <c r="W24" s="86"/>
      <c r="X24" s="86"/>
    </row>
    <row r="25" spans="1:24" s="20" customFormat="1" ht="21.75" customHeight="1">
      <c r="A25" s="88"/>
      <c r="B25" s="87"/>
      <c r="C25" s="87"/>
      <c r="D25" s="87"/>
      <c r="E25" s="87"/>
      <c r="F25" s="87"/>
      <c r="G25" s="85"/>
      <c r="H25" s="85"/>
      <c r="I25" s="85"/>
      <c r="J25" s="85"/>
      <c r="K25" s="86"/>
      <c r="L25" s="89"/>
      <c r="M25" s="90"/>
      <c r="N25" s="87"/>
      <c r="O25" s="87"/>
      <c r="P25" s="87"/>
      <c r="Q25" s="87"/>
      <c r="R25" s="87"/>
      <c r="S25" s="85"/>
      <c r="T25" s="85"/>
      <c r="U25" s="85"/>
      <c r="V25" s="85"/>
      <c r="W25" s="86"/>
      <c r="X25" s="86"/>
    </row>
    <row r="26" spans="1:24" s="20" customFormat="1" ht="12.75" customHeight="1">
      <c r="A26" s="88">
        <v>7</v>
      </c>
      <c r="B26" s="83"/>
      <c r="C26" s="83"/>
      <c r="D26" s="83"/>
      <c r="E26" s="83"/>
      <c r="F26" s="83"/>
      <c r="G26" s="84"/>
      <c r="H26" s="85"/>
      <c r="I26" s="85"/>
      <c r="J26" s="85"/>
      <c r="K26" s="86"/>
      <c r="L26" s="89"/>
      <c r="M26" s="90">
        <v>17</v>
      </c>
      <c r="N26" s="83"/>
      <c r="O26" s="83"/>
      <c r="P26" s="83"/>
      <c r="Q26" s="83"/>
      <c r="R26" s="83"/>
      <c r="S26" s="84"/>
      <c r="T26" s="85"/>
      <c r="U26" s="85"/>
      <c r="V26" s="85"/>
      <c r="W26" s="86"/>
      <c r="X26" s="86"/>
    </row>
    <row r="27" spans="1:24" s="20" customFormat="1" ht="21.75" customHeight="1">
      <c r="A27" s="88"/>
      <c r="B27" s="87"/>
      <c r="C27" s="87"/>
      <c r="D27" s="87"/>
      <c r="E27" s="87"/>
      <c r="F27" s="87"/>
      <c r="G27" s="85"/>
      <c r="H27" s="85"/>
      <c r="I27" s="85"/>
      <c r="J27" s="85"/>
      <c r="K27" s="86"/>
      <c r="L27" s="89"/>
      <c r="M27" s="90"/>
      <c r="N27" s="87"/>
      <c r="O27" s="87"/>
      <c r="P27" s="87"/>
      <c r="Q27" s="87"/>
      <c r="R27" s="87"/>
      <c r="S27" s="85"/>
      <c r="T27" s="85"/>
      <c r="U27" s="85"/>
      <c r="V27" s="85"/>
      <c r="W27" s="86"/>
      <c r="X27" s="86"/>
    </row>
    <row r="28" spans="1:24" s="20" customFormat="1" ht="12.75" customHeight="1">
      <c r="A28" s="88">
        <v>8</v>
      </c>
      <c r="B28" s="83"/>
      <c r="C28" s="83"/>
      <c r="D28" s="83"/>
      <c r="E28" s="83"/>
      <c r="F28" s="83"/>
      <c r="G28" s="84"/>
      <c r="H28" s="85"/>
      <c r="I28" s="85"/>
      <c r="J28" s="85"/>
      <c r="K28" s="86"/>
      <c r="L28" s="89"/>
      <c r="M28" s="90">
        <v>18</v>
      </c>
      <c r="N28" s="83"/>
      <c r="O28" s="83"/>
      <c r="P28" s="83"/>
      <c r="Q28" s="83"/>
      <c r="R28" s="83"/>
      <c r="S28" s="84"/>
      <c r="T28" s="85"/>
      <c r="U28" s="85"/>
      <c r="V28" s="85"/>
      <c r="W28" s="86"/>
      <c r="X28" s="86"/>
    </row>
    <row r="29" spans="1:24" s="20" customFormat="1" ht="21.75" customHeight="1">
      <c r="A29" s="88"/>
      <c r="B29" s="87"/>
      <c r="C29" s="87"/>
      <c r="D29" s="87"/>
      <c r="E29" s="87"/>
      <c r="F29" s="87"/>
      <c r="G29" s="85"/>
      <c r="H29" s="85"/>
      <c r="I29" s="85"/>
      <c r="J29" s="85"/>
      <c r="K29" s="86"/>
      <c r="L29" s="89"/>
      <c r="M29" s="90"/>
      <c r="N29" s="87"/>
      <c r="O29" s="87"/>
      <c r="P29" s="87"/>
      <c r="Q29" s="87"/>
      <c r="R29" s="87"/>
      <c r="S29" s="85"/>
      <c r="T29" s="85"/>
      <c r="U29" s="85"/>
      <c r="V29" s="85"/>
      <c r="W29" s="86"/>
      <c r="X29" s="86"/>
    </row>
    <row r="30" spans="1:24" s="20" customFormat="1" ht="12.75" customHeight="1">
      <c r="A30" s="88">
        <v>9</v>
      </c>
      <c r="B30" s="83"/>
      <c r="C30" s="83"/>
      <c r="D30" s="83"/>
      <c r="E30" s="83"/>
      <c r="F30" s="83"/>
      <c r="G30" s="84"/>
      <c r="H30" s="85"/>
      <c r="I30" s="85"/>
      <c r="J30" s="85"/>
      <c r="K30" s="86"/>
      <c r="L30" s="89"/>
      <c r="M30" s="90">
        <v>19</v>
      </c>
      <c r="N30" s="83"/>
      <c r="O30" s="83"/>
      <c r="P30" s="83"/>
      <c r="Q30" s="83"/>
      <c r="R30" s="83"/>
      <c r="S30" s="84"/>
      <c r="T30" s="85"/>
      <c r="U30" s="85"/>
      <c r="V30" s="85"/>
      <c r="W30" s="86"/>
      <c r="X30" s="86"/>
    </row>
    <row r="31" spans="1:24" s="20" customFormat="1" ht="21.75" customHeight="1">
      <c r="A31" s="88"/>
      <c r="B31" s="87"/>
      <c r="C31" s="87"/>
      <c r="D31" s="87"/>
      <c r="E31" s="87"/>
      <c r="F31" s="87"/>
      <c r="G31" s="85"/>
      <c r="H31" s="85"/>
      <c r="I31" s="85"/>
      <c r="J31" s="85"/>
      <c r="K31" s="86"/>
      <c r="L31" s="89"/>
      <c r="M31" s="90"/>
      <c r="N31" s="87"/>
      <c r="O31" s="87"/>
      <c r="P31" s="87"/>
      <c r="Q31" s="87"/>
      <c r="R31" s="87"/>
      <c r="S31" s="85"/>
      <c r="T31" s="85"/>
      <c r="U31" s="85"/>
      <c r="V31" s="85"/>
      <c r="W31" s="86"/>
      <c r="X31" s="86"/>
    </row>
    <row r="32" spans="1:24" s="20" customFormat="1" ht="12.75" customHeight="1">
      <c r="A32" s="88">
        <v>10</v>
      </c>
      <c r="B32" s="83"/>
      <c r="C32" s="83"/>
      <c r="D32" s="83"/>
      <c r="E32" s="83"/>
      <c r="F32" s="83"/>
      <c r="G32" s="84"/>
      <c r="H32" s="85"/>
      <c r="I32" s="85"/>
      <c r="J32" s="85"/>
      <c r="K32" s="86"/>
      <c r="L32" s="89"/>
      <c r="M32" s="90">
        <v>20</v>
      </c>
      <c r="N32" s="83"/>
      <c r="O32" s="83"/>
      <c r="P32" s="83"/>
      <c r="Q32" s="83"/>
      <c r="R32" s="83"/>
      <c r="S32" s="84"/>
      <c r="T32" s="85"/>
      <c r="U32" s="85"/>
      <c r="V32" s="85"/>
      <c r="W32" s="86"/>
      <c r="X32" s="86"/>
    </row>
    <row r="33" spans="1:24" s="20" customFormat="1" ht="21.75" customHeight="1">
      <c r="A33" s="88"/>
      <c r="B33" s="87"/>
      <c r="C33" s="87"/>
      <c r="D33" s="87"/>
      <c r="E33" s="87"/>
      <c r="F33" s="87"/>
      <c r="G33" s="85"/>
      <c r="H33" s="85"/>
      <c r="I33" s="85"/>
      <c r="J33" s="85"/>
      <c r="K33" s="86"/>
      <c r="L33" s="89"/>
      <c r="M33" s="90"/>
      <c r="N33" s="87"/>
      <c r="O33" s="87"/>
      <c r="P33" s="87"/>
      <c r="Q33" s="87"/>
      <c r="R33" s="87"/>
      <c r="S33" s="85"/>
      <c r="T33" s="85"/>
      <c r="U33" s="85"/>
      <c r="V33" s="85"/>
      <c r="W33" s="86"/>
      <c r="X33" s="86"/>
    </row>
    <row r="34" spans="1:24" ht="21.75" customHeight="1">
      <c r="A34" s="1" t="s">
        <v>4</v>
      </c>
    </row>
    <row r="35" spans="1:24" ht="21.75" customHeight="1">
      <c r="A35" s="24" t="s">
        <v>71</v>
      </c>
      <c r="N35" s="24" t="s">
        <v>79</v>
      </c>
      <c r="U35" s="74" t="s">
        <v>96</v>
      </c>
      <c r="V35" s="75"/>
      <c r="W35" s="75"/>
    </row>
    <row r="36" spans="1:24" ht="21.75" customHeight="1">
      <c r="B36" s="76" t="s">
        <v>39</v>
      </c>
      <c r="C36" s="76"/>
      <c r="D36" s="76"/>
      <c r="E36" s="77" t="s">
        <v>40</v>
      </c>
      <c r="F36" s="78"/>
      <c r="G36" s="79"/>
      <c r="H36" s="77" t="s">
        <v>73</v>
      </c>
      <c r="I36" s="79"/>
      <c r="J36" s="77" t="s">
        <v>41</v>
      </c>
      <c r="K36" s="78"/>
      <c r="L36" s="79"/>
      <c r="O36" s="80" t="s">
        <v>80</v>
      </c>
      <c r="P36" s="81"/>
      <c r="Q36" s="81"/>
      <c r="R36" s="80" t="s">
        <v>84</v>
      </c>
      <c r="S36" s="81"/>
      <c r="T36" s="82"/>
      <c r="U36" s="80" t="s">
        <v>83</v>
      </c>
      <c r="V36" s="81"/>
      <c r="W36" s="82"/>
    </row>
    <row r="37" spans="1:24" ht="21.75" customHeight="1">
      <c r="B37" s="47" t="s">
        <v>34</v>
      </c>
      <c r="C37" s="48"/>
      <c r="D37" s="49"/>
      <c r="E37" s="47"/>
      <c r="F37" s="48"/>
      <c r="G37" s="25" t="s">
        <v>38</v>
      </c>
      <c r="H37" s="50">
        <v>900</v>
      </c>
      <c r="I37" s="51"/>
      <c r="J37" s="52">
        <f>E37*H37</f>
        <v>0</v>
      </c>
      <c r="K37" s="53"/>
      <c r="L37" s="31" t="s">
        <v>44</v>
      </c>
      <c r="O37" s="68" t="s">
        <v>78</v>
      </c>
      <c r="P37" s="69"/>
      <c r="Q37" s="69"/>
      <c r="R37" s="61"/>
      <c r="S37" s="62"/>
      <c r="T37" s="59" t="s">
        <v>38</v>
      </c>
      <c r="U37" s="61"/>
      <c r="V37" s="62"/>
      <c r="W37" s="59" t="s">
        <v>38</v>
      </c>
    </row>
    <row r="38" spans="1:24" ht="21.75" customHeight="1">
      <c r="B38" s="47" t="s">
        <v>35</v>
      </c>
      <c r="C38" s="48"/>
      <c r="D38" s="49"/>
      <c r="E38" s="47"/>
      <c r="F38" s="48"/>
      <c r="G38" s="25" t="s">
        <v>38</v>
      </c>
      <c r="H38" s="50">
        <v>1000</v>
      </c>
      <c r="I38" s="51"/>
      <c r="J38" s="52">
        <f>E38*H38</f>
        <v>0</v>
      </c>
      <c r="K38" s="53"/>
      <c r="L38" s="31" t="s">
        <v>44</v>
      </c>
      <c r="O38" s="65" t="s">
        <v>77</v>
      </c>
      <c r="P38" s="66"/>
      <c r="Q38" s="66"/>
      <c r="R38" s="72"/>
      <c r="S38" s="73"/>
      <c r="T38" s="71"/>
      <c r="U38" s="72"/>
      <c r="V38" s="73"/>
      <c r="W38" s="71"/>
    </row>
    <row r="39" spans="1:24" ht="21.75" customHeight="1">
      <c r="B39" s="47" t="s">
        <v>36</v>
      </c>
      <c r="C39" s="48"/>
      <c r="D39" s="49"/>
      <c r="E39" s="47"/>
      <c r="F39" s="48"/>
      <c r="G39" s="25" t="s">
        <v>38</v>
      </c>
      <c r="H39" s="50">
        <v>800</v>
      </c>
      <c r="I39" s="51"/>
      <c r="J39" s="52">
        <f>E39*H39</f>
        <v>0</v>
      </c>
      <c r="K39" s="53"/>
      <c r="L39" s="31" t="s">
        <v>44</v>
      </c>
      <c r="O39" s="68" t="s">
        <v>78</v>
      </c>
      <c r="P39" s="69"/>
      <c r="Q39" s="70"/>
      <c r="R39" s="61"/>
      <c r="S39" s="62"/>
      <c r="T39" s="59" t="s">
        <v>38</v>
      </c>
      <c r="U39" s="61"/>
      <c r="V39" s="62"/>
      <c r="W39" s="59" t="s">
        <v>38</v>
      </c>
    </row>
    <row r="40" spans="1:24" ht="21.75" customHeight="1">
      <c r="B40" s="47" t="s">
        <v>37</v>
      </c>
      <c r="C40" s="48"/>
      <c r="D40" s="49"/>
      <c r="E40" s="47"/>
      <c r="F40" s="48"/>
      <c r="G40" s="25" t="s">
        <v>38</v>
      </c>
      <c r="H40" s="50">
        <v>500</v>
      </c>
      <c r="I40" s="51"/>
      <c r="J40" s="52">
        <f>E40*H40</f>
        <v>0</v>
      </c>
      <c r="K40" s="53"/>
      <c r="L40" s="31" t="s">
        <v>44</v>
      </c>
      <c r="O40" s="65" t="s">
        <v>76</v>
      </c>
      <c r="P40" s="66"/>
      <c r="Q40" s="67"/>
      <c r="R40" s="63"/>
      <c r="S40" s="64"/>
      <c r="T40" s="60"/>
      <c r="U40" s="63"/>
      <c r="V40" s="64"/>
      <c r="W40" s="60"/>
    </row>
    <row r="41" spans="1:24" ht="21.75" customHeight="1">
      <c r="B41" s="47" t="s">
        <v>42</v>
      </c>
      <c r="C41" s="48"/>
      <c r="D41" s="49"/>
      <c r="E41" s="47"/>
      <c r="F41" s="48"/>
      <c r="G41" s="25" t="s">
        <v>38</v>
      </c>
      <c r="H41" s="50">
        <v>650</v>
      </c>
      <c r="I41" s="51"/>
      <c r="J41" s="52">
        <f>E41*H41</f>
        <v>0</v>
      </c>
      <c r="K41" s="53"/>
      <c r="L41" s="31" t="s">
        <v>44</v>
      </c>
      <c r="Q41" s="54" t="s">
        <v>81</v>
      </c>
      <c r="R41" s="54"/>
      <c r="S41" s="54"/>
      <c r="T41" s="54"/>
      <c r="U41" s="54"/>
      <c r="V41" s="54"/>
    </row>
    <row r="42" spans="1:24">
      <c r="B42" s="55" t="s">
        <v>43</v>
      </c>
      <c r="C42" s="56"/>
      <c r="D42" s="56"/>
      <c r="E42" s="56"/>
      <c r="F42" s="56"/>
      <c r="G42" s="56"/>
      <c r="H42" s="56"/>
      <c r="I42" s="57"/>
      <c r="J42" s="52">
        <f>SUM(J37:L41)</f>
        <v>0</v>
      </c>
      <c r="K42" s="53"/>
      <c r="L42" s="31" t="s">
        <v>44</v>
      </c>
      <c r="Q42" s="58" t="s">
        <v>82</v>
      </c>
      <c r="R42" s="58"/>
      <c r="S42" s="58"/>
      <c r="T42" s="58"/>
      <c r="U42" s="58"/>
      <c r="V42" s="58"/>
    </row>
    <row r="44" spans="1:24" ht="18.75" customHeight="1">
      <c r="B44" s="26"/>
      <c r="C44" s="45" t="str">
        <f>大会案内!E28</f>
        <v>※今年度は当日受付払いとします。なお、組み合わせ確定(8月1日)以降の棄権・キャンセルは参加費を請求します。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4">
      <c r="A45" s="26"/>
      <c r="B45" s="2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</sheetData>
  <mergeCells count="187">
    <mergeCell ref="O1:P1"/>
    <mergeCell ref="T1:U1"/>
    <mergeCell ref="A3:B3"/>
    <mergeCell ref="C3:J3"/>
    <mergeCell ref="N3:R3"/>
    <mergeCell ref="T3:X3"/>
    <mergeCell ref="N12:R12"/>
    <mergeCell ref="S12:T13"/>
    <mergeCell ref="U12:V13"/>
    <mergeCell ref="W12:X13"/>
    <mergeCell ref="B13:F13"/>
    <mergeCell ref="N13:R13"/>
    <mergeCell ref="A5:B5"/>
    <mergeCell ref="D5:X5"/>
    <mergeCell ref="N7:R7"/>
    <mergeCell ref="T7:X7"/>
    <mergeCell ref="A12:A13"/>
    <mergeCell ref="B12:F12"/>
    <mergeCell ref="G12:H13"/>
    <mergeCell ref="I12:J13"/>
    <mergeCell ref="K12:L13"/>
    <mergeCell ref="M12:M13"/>
    <mergeCell ref="N14:R14"/>
    <mergeCell ref="S14:T15"/>
    <mergeCell ref="U14:V15"/>
    <mergeCell ref="W14:X15"/>
    <mergeCell ref="B15:F15"/>
    <mergeCell ref="N15:R15"/>
    <mergeCell ref="A14:A15"/>
    <mergeCell ref="B14:F14"/>
    <mergeCell ref="G14:H15"/>
    <mergeCell ref="I14:J15"/>
    <mergeCell ref="K14:L15"/>
    <mergeCell ref="M14:M15"/>
    <mergeCell ref="N16:R16"/>
    <mergeCell ref="S16:T17"/>
    <mergeCell ref="U16:V17"/>
    <mergeCell ref="W16:X17"/>
    <mergeCell ref="B17:F17"/>
    <mergeCell ref="N17:R17"/>
    <mergeCell ref="A16:A17"/>
    <mergeCell ref="B16:F16"/>
    <mergeCell ref="G16:H17"/>
    <mergeCell ref="I16:J17"/>
    <mergeCell ref="K16:L17"/>
    <mergeCell ref="M16:M17"/>
    <mergeCell ref="N18:R18"/>
    <mergeCell ref="S18:T19"/>
    <mergeCell ref="U18:V19"/>
    <mergeCell ref="W18:X19"/>
    <mergeCell ref="B19:F19"/>
    <mergeCell ref="N19:R19"/>
    <mergeCell ref="A18:A19"/>
    <mergeCell ref="B18:F18"/>
    <mergeCell ref="G18:H19"/>
    <mergeCell ref="I18:J19"/>
    <mergeCell ref="K18:L19"/>
    <mergeCell ref="M18:M19"/>
    <mergeCell ref="N20:R20"/>
    <mergeCell ref="S20:T21"/>
    <mergeCell ref="U20:V21"/>
    <mergeCell ref="W20:X21"/>
    <mergeCell ref="B21:F21"/>
    <mergeCell ref="N21:R21"/>
    <mergeCell ref="A20:A21"/>
    <mergeCell ref="B20:F20"/>
    <mergeCell ref="G20:H21"/>
    <mergeCell ref="I20:J21"/>
    <mergeCell ref="K20:L21"/>
    <mergeCell ref="M20:M21"/>
    <mergeCell ref="N22:R22"/>
    <mergeCell ref="S22:T23"/>
    <mergeCell ref="U22:V23"/>
    <mergeCell ref="W22:X23"/>
    <mergeCell ref="B23:F23"/>
    <mergeCell ref="N23:R23"/>
    <mergeCell ref="A22:A23"/>
    <mergeCell ref="B22:F22"/>
    <mergeCell ref="G22:H23"/>
    <mergeCell ref="I22:J23"/>
    <mergeCell ref="K22:L23"/>
    <mergeCell ref="M22:M23"/>
    <mergeCell ref="N24:R24"/>
    <mergeCell ref="S24:T25"/>
    <mergeCell ref="U24:V25"/>
    <mergeCell ref="W24:X25"/>
    <mergeCell ref="B25:F25"/>
    <mergeCell ref="N25:R25"/>
    <mergeCell ref="A24:A25"/>
    <mergeCell ref="B24:F24"/>
    <mergeCell ref="G24:H25"/>
    <mergeCell ref="I24:J25"/>
    <mergeCell ref="K24:L25"/>
    <mergeCell ref="M24:M25"/>
    <mergeCell ref="N26:R26"/>
    <mergeCell ref="S26:T27"/>
    <mergeCell ref="U26:V27"/>
    <mergeCell ref="W26:X27"/>
    <mergeCell ref="B27:F27"/>
    <mergeCell ref="N27:R27"/>
    <mergeCell ref="A26:A27"/>
    <mergeCell ref="B26:F26"/>
    <mergeCell ref="G26:H27"/>
    <mergeCell ref="I26:J27"/>
    <mergeCell ref="K26:L27"/>
    <mergeCell ref="M26:M27"/>
    <mergeCell ref="N28:R28"/>
    <mergeCell ref="S28:T29"/>
    <mergeCell ref="U28:V29"/>
    <mergeCell ref="W28:X29"/>
    <mergeCell ref="B29:F29"/>
    <mergeCell ref="N29:R29"/>
    <mergeCell ref="A28:A29"/>
    <mergeCell ref="B28:F28"/>
    <mergeCell ref="G28:H29"/>
    <mergeCell ref="I28:J29"/>
    <mergeCell ref="K28:L29"/>
    <mergeCell ref="M28:M29"/>
    <mergeCell ref="W30:X31"/>
    <mergeCell ref="B31:F31"/>
    <mergeCell ref="N31:R31"/>
    <mergeCell ref="A30:A31"/>
    <mergeCell ref="B30:F30"/>
    <mergeCell ref="G30:H31"/>
    <mergeCell ref="I30:J31"/>
    <mergeCell ref="K30:L31"/>
    <mergeCell ref="M30:M31"/>
    <mergeCell ref="A32:A33"/>
    <mergeCell ref="B32:F32"/>
    <mergeCell ref="G32:H33"/>
    <mergeCell ref="I32:J33"/>
    <mergeCell ref="K32:L33"/>
    <mergeCell ref="M32:M33"/>
    <mergeCell ref="N30:R30"/>
    <mergeCell ref="S30:T31"/>
    <mergeCell ref="U30:V31"/>
    <mergeCell ref="U35:W35"/>
    <mergeCell ref="B36:D36"/>
    <mergeCell ref="E36:G36"/>
    <mergeCell ref="H36:I36"/>
    <mergeCell ref="J36:L36"/>
    <mergeCell ref="O36:Q36"/>
    <mergeCell ref="R36:T36"/>
    <mergeCell ref="U36:W36"/>
    <mergeCell ref="N32:R32"/>
    <mergeCell ref="S32:T33"/>
    <mergeCell ref="U32:V33"/>
    <mergeCell ref="W32:X33"/>
    <mergeCell ref="B33:F33"/>
    <mergeCell ref="N33:R33"/>
    <mergeCell ref="T37:T38"/>
    <mergeCell ref="U37:V38"/>
    <mergeCell ref="W37:W38"/>
    <mergeCell ref="B38:D38"/>
    <mergeCell ref="E38:F38"/>
    <mergeCell ref="H38:I38"/>
    <mergeCell ref="J38:K38"/>
    <mergeCell ref="O38:Q38"/>
    <mergeCell ref="B37:D37"/>
    <mergeCell ref="E37:F37"/>
    <mergeCell ref="H37:I37"/>
    <mergeCell ref="J37:K37"/>
    <mergeCell ref="O37:Q37"/>
    <mergeCell ref="R37:S38"/>
    <mergeCell ref="T39:T40"/>
    <mergeCell ref="U39:V40"/>
    <mergeCell ref="W39:W40"/>
    <mergeCell ref="B40:D40"/>
    <mergeCell ref="E40:F40"/>
    <mergeCell ref="H40:I40"/>
    <mergeCell ref="J40:K40"/>
    <mergeCell ref="O40:Q40"/>
    <mergeCell ref="B39:D39"/>
    <mergeCell ref="E39:F39"/>
    <mergeCell ref="H39:I39"/>
    <mergeCell ref="J39:K39"/>
    <mergeCell ref="O39:Q39"/>
    <mergeCell ref="R39:S40"/>
    <mergeCell ref="C44:V45"/>
    <mergeCell ref="B41:D41"/>
    <mergeCell ref="E41:F41"/>
    <mergeCell ref="H41:I41"/>
    <mergeCell ref="J41:K41"/>
    <mergeCell ref="Q41:V41"/>
    <mergeCell ref="B42:I42"/>
    <mergeCell ref="J42:K42"/>
    <mergeCell ref="Q42:V42"/>
  </mergeCells>
  <phoneticPr fontId="1"/>
  <pageMargins left="0.35433070866141736" right="0.27559055118110237" top="0.74803149606299213" bottom="0.2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大会案内</vt:lpstr>
      <vt:lpstr>申込書</vt:lpstr>
      <vt:lpstr>大会案内!Print_Area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2021-06-22T23:59:37Z</dcterms:modified>
</cp:coreProperties>
</file>